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0"/>
  </bookViews>
  <sheets>
    <sheet name="账单1" sheetId="3" r:id="rId1"/>
    <sheet name="Sheet1" sheetId="4" r:id="rId2"/>
  </sheets>
  <externalReferences>
    <externalReference r:id="rId3"/>
  </externalReference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<sst xmlns="http://schemas.openxmlformats.org/spreadsheetml/2006/main" count="927" uniqueCount="545">
  <si>
    <t>厦门银行结构性存款产品2023年1月账单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</si>
  <si>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</si>
  <si>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</si>
  <si>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</si>
  <si>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</si>
  <si>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</si>
  <si>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</si>
  <si>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</si>
  <si>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</si>
  <si>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</si>
  <si>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</si>
  <si>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</si>
  <si>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</si>
  <si>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CK2202876</t>
  </si>
  <si>
    <t>低风险</t>
  </si>
  <si>
    <t>保本浮动收益型</t>
  </si>
  <si>
    <t>CK2202842</t>
  </si>
  <si>
    <t>CK2302005</t>
  </si>
  <si>
    <t>CK2202858</t>
  </si>
  <si>
    <t>CK2202937</t>
  </si>
  <si>
    <t>CK2202996</t>
  </si>
  <si>
    <t>CK2202982</t>
  </si>
  <si>
    <t>CK2302012</t>
  </si>
  <si>
    <t>CK2302006</t>
  </si>
  <si>
    <t>CK2302008</t>
  </si>
  <si>
    <t>CK2202872</t>
  </si>
  <si>
    <t>CK2202871</t>
  </si>
  <si>
    <t>CK2202950</t>
  </si>
  <si>
    <t>CK2202874</t>
  </si>
  <si>
    <t>CK2202947</t>
  </si>
  <si>
    <t>CK2302004</t>
  </si>
  <si>
    <t>CK2202877</t>
  </si>
  <si>
    <t>CK2202967</t>
  </si>
  <si>
    <t>CK2302016</t>
  </si>
  <si>
    <t>CK2202980</t>
  </si>
  <si>
    <t>CK2202983</t>
  </si>
  <si>
    <t>CK2302020</t>
  </si>
  <si>
    <t>CK2202921</t>
  </si>
  <si>
    <t>CK2302011</t>
  </si>
  <si>
    <t>CK2302013</t>
  </si>
  <si>
    <t>CK2202931</t>
  </si>
  <si>
    <t>CK2202913</t>
  </si>
  <si>
    <t>CK2302031</t>
  </si>
  <si>
    <t>CK2202932</t>
  </si>
  <si>
    <t>CK2202930</t>
  </si>
  <si>
    <t>CK2202927</t>
  </si>
  <si>
    <t>CK2302017</t>
  </si>
  <si>
    <t>CK2202956</t>
  </si>
  <si>
    <t>CK2202936</t>
  </si>
  <si>
    <t>CK2202957</t>
  </si>
  <si>
    <t>CK2202971</t>
  </si>
  <si>
    <t>CK2202972</t>
  </si>
  <si>
    <t>CK2202938</t>
  </si>
  <si>
    <t>CK2202954</t>
  </si>
  <si>
    <t>CK2302021</t>
  </si>
  <si>
    <t>CK2202979</t>
  </si>
  <si>
    <t>CK2302001</t>
  </si>
  <si>
    <t>CK2302002</t>
  </si>
  <si>
    <t>CK2302003</t>
  </si>
  <si>
    <t>CK2202997</t>
  </si>
  <si>
    <t>CK2202969</t>
  </si>
  <si>
    <t>CK2202987</t>
  </si>
  <si>
    <t>CK2202984</t>
  </si>
  <si>
    <t>CK2302032</t>
  </si>
  <si>
    <t>CK2302007</t>
  </si>
  <si>
    <t>CK2202928</t>
  </si>
  <si>
    <t>CK2302018</t>
  </si>
  <si>
    <t>CK2302015</t>
  </si>
  <si>
    <t>CK2302025</t>
  </si>
  <si>
    <t>CK2302027</t>
  </si>
  <si>
    <t>CK2202948</t>
  </si>
  <si>
    <t>CK2302022</t>
  </si>
  <si>
    <t>CK2302030</t>
  </si>
  <si>
    <t>CK2202968</t>
  </si>
  <si>
    <t>CK2302029</t>
  </si>
  <si>
    <t>CK2202843</t>
  </si>
  <si>
    <t>CK2202981</t>
  </si>
  <si>
    <t>CK2202878</t>
  </si>
  <si>
    <t>CK2202922</t>
  </si>
  <si>
    <t>CK2202995</t>
  </si>
  <si>
    <t>CK2202915</t>
  </si>
  <si>
    <t>CK2202939</t>
  </si>
  <si>
    <t>CK2202943</t>
  </si>
  <si>
    <t>CK2202941</t>
  </si>
  <si>
    <t>CK2202929</t>
  </si>
  <si>
    <t>CK2202955</t>
  </si>
  <si>
    <t>CK2202958</t>
  </si>
  <si>
    <t>CK2202970</t>
  </si>
  <si>
    <t>CK2202974</t>
  </si>
  <si>
    <t>CK2202925</t>
  </si>
  <si>
    <t>CK2202964</t>
  </si>
  <si>
    <t>CK2202985</t>
  </si>
  <si>
    <t>CK2202986</t>
  </si>
  <si>
    <t>CK2202990</t>
  </si>
  <si>
    <t>CK2202945</t>
  </si>
  <si>
    <t>CK2202951</t>
  </si>
  <si>
    <t>CK2302014</t>
  </si>
  <si>
    <t>CK2302019</t>
  </si>
  <si>
    <t>CK2302024</t>
  </si>
  <si>
    <t>CK2202952</t>
  </si>
  <si>
    <t>CK2202959</t>
  </si>
  <si>
    <t>CK2302028</t>
  </si>
  <si>
    <t>CK2302034</t>
  </si>
  <si>
    <t>CK2202933</t>
  </si>
  <si>
    <t>CK2202934</t>
  </si>
  <si>
    <t>CK2302010</t>
  </si>
  <si>
    <t>CK2202962</t>
  </si>
  <si>
    <t>CK2202977</t>
  </si>
  <si>
    <t>CK2302026</t>
  </si>
  <si>
    <t>CK2202978</t>
  </si>
  <si>
    <t>CK2202963</t>
  </si>
  <si>
    <t>CK2202975</t>
  </si>
  <si>
    <t>CK2202976</t>
  </si>
  <si>
    <t>CK2202989</t>
  </si>
  <si>
    <t>CK2202935</t>
  </si>
  <si>
    <t>CK2302023</t>
  </si>
  <si>
    <t>CK2202888</t>
  </si>
  <si>
    <t>CK2202322</t>
  </si>
  <si>
    <t>CK2202798</t>
  </si>
  <si>
    <t>CK2202827</t>
  </si>
  <si>
    <t>CK2202845</t>
  </si>
  <si>
    <t>CK2202668</t>
  </si>
  <si>
    <t>CK2202844</t>
  </si>
  <si>
    <t>CK2202861</t>
  </si>
  <si>
    <t>CK2202761</t>
  </si>
  <si>
    <t>CK2202680</t>
  </si>
  <si>
    <t>CK2202831</t>
  </si>
  <si>
    <t>CK2202879</t>
  </si>
  <si>
    <t>CK2202880</t>
  </si>
  <si>
    <t>CK2202690</t>
  </si>
  <si>
    <t>CK2202691</t>
  </si>
  <si>
    <t>CK2202648</t>
  </si>
  <si>
    <t>CK2202654</t>
  </si>
  <si>
    <t>CK2202187</t>
  </si>
  <si>
    <t>CK2202894</t>
  </si>
  <si>
    <t>CK2202898</t>
  </si>
  <si>
    <t>CK2202896</t>
  </si>
  <si>
    <t>CK2202698</t>
  </si>
  <si>
    <t>CK2202503</t>
  </si>
  <si>
    <t>CK2202510</t>
  </si>
  <si>
    <t>CK2202709</t>
  </si>
  <si>
    <t>CK2202725</t>
  </si>
  <si>
    <t>CK2202889</t>
  </si>
  <si>
    <t>CK2202522</t>
  </si>
  <si>
    <t>CK2202244</t>
  </si>
  <si>
    <t>CK2202240</t>
  </si>
  <si>
    <t>CK2202736</t>
  </si>
  <si>
    <t>CK2202854</t>
  </si>
  <si>
    <t>CK2202749</t>
  </si>
  <si>
    <t>CK2202272</t>
  </si>
  <si>
    <t>CK2202748</t>
  </si>
  <si>
    <t>CK2202758</t>
  </si>
  <si>
    <t>CK2202771</t>
  </si>
  <si>
    <t>CK2202778</t>
  </si>
  <si>
    <t>CK2202775</t>
  </si>
  <si>
    <t>CK2202890</t>
  </si>
  <si>
    <t>CK2202906</t>
  </si>
  <si>
    <t>CK2202770</t>
  </si>
  <si>
    <t>CK2202783</t>
  </si>
  <si>
    <t>CK2202788</t>
  </si>
  <si>
    <t>CK2202802</t>
  </si>
  <si>
    <t>CK2202811</t>
  </si>
  <si>
    <t>CK2202720</t>
  </si>
  <si>
    <t>CK2202805</t>
  </si>
  <si>
    <t>CK2202810</t>
  </si>
  <si>
    <t>CK2202813</t>
  </si>
  <si>
    <t>CK2202826</t>
  </si>
  <si>
    <t>CK2202818</t>
  </si>
  <si>
    <t>CK2202718</t>
  </si>
  <si>
    <t>CK2202837</t>
  </si>
  <si>
    <t>CK2202719</t>
  </si>
  <si>
    <t>CK2202833</t>
  </si>
  <si>
    <t>CK2202848</t>
  </si>
  <si>
    <t>CK2202855</t>
  </si>
  <si>
    <t>CK2202860</t>
  </si>
  <si>
    <t>CK2202824</t>
  </si>
  <si>
    <t>CK2202829</t>
  </si>
  <si>
    <t>CK2202884</t>
  </si>
  <si>
    <t>CK2202705</t>
  </si>
  <si>
    <t>CK2202501</t>
  </si>
  <si>
    <t>CK2202900</t>
  </si>
  <si>
    <t>CK2202512</t>
  </si>
  <si>
    <t>CK2202891</t>
  </si>
  <si>
    <t>CK2202586</t>
  </si>
  <si>
    <t>CK2202726</t>
  </si>
  <si>
    <t>CK2202740</t>
  </si>
  <si>
    <t>CK2202830</t>
  </si>
  <si>
    <t>CK2202862</t>
  </si>
  <si>
    <t>CK2202870</t>
  </si>
  <si>
    <t>CK2202903</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</si>
  <si>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</si>
  <si>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</si>
  <si>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</si>
  <si>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</si>
  <si>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</si>
  <si>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</si>
  <si>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</si>
  <si>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</si>
  <si>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</si>
  <si>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</si>
  <si>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</si>
  <si>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</si>
  <si>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</si>
  <si>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</si>
  <si>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</si>
  <si>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</si>
  <si>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</si>
  <si>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</si>
  <si>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</si>
  <si>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</si>
  <si>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</si>
  <si>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</si>
  <si>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</si>
  <si>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</si>
  <si>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</si>
  <si>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</si>
  <si>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</si>
  <si>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</si>
  <si>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</si>
  <si>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</si>
  <si>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</si>
  <si>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</si>
  <si>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</si>
  <si>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</si>
  <si>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</si>
  <si>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</si>
  <si>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</si>
  <si>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</si>
  <si>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</si>
  <si>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</si>
  <si>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</si>
  <si>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</si>
  <si>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</si>
  <si>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</si>
  <si>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</si>
  <si>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</si>
  <si>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</si>
  <si>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</si>
  <si>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</si>
  <si>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</si>
  <si>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</si>
  <si>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</si>
  <si>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</si>
  <si>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</si>
  <si>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</si>
  <si>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</si>
  <si>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</si>
  <si>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</si>
  <si>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</si>
  <si>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</si>
  <si>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</si>
  <si>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</si>
  <si>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</si>
  <si>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</si>
  <si>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</si>
  <si>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</si>
  <si>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CK2104611</t>
  </si>
  <si>
    <t>CK2104614</t>
  </si>
  <si>
    <t>CK2104615</t>
  </si>
  <si>
    <t>CK2104618</t>
  </si>
  <si>
    <t>CK2104619</t>
  </si>
  <si>
    <t>CK2104620</t>
  </si>
  <si>
    <t>CK2104621</t>
  </si>
  <si>
    <t>CK2104622</t>
  </si>
  <si>
    <t>CK2104623</t>
  </si>
  <si>
    <t>CK2104626</t>
  </si>
  <si>
    <t>CK2104627</t>
  </si>
  <si>
    <t>CK2104629</t>
  </si>
  <si>
    <t>CK2104633</t>
  </si>
  <si>
    <t>CK2104632</t>
  </si>
  <si>
    <t>CK2104643</t>
  </si>
  <si>
    <t>CK2104644</t>
  </si>
  <si>
    <t>CK2104645</t>
  </si>
  <si>
    <t>CK2104650</t>
  </si>
  <si>
    <t>CK2104651</t>
  </si>
  <si>
    <t>CK2104652</t>
  </si>
  <si>
    <t>CK2104655</t>
  </si>
  <si>
    <t>CK2104656</t>
  </si>
  <si>
    <t>CK2104658</t>
  </si>
  <si>
    <t>CK2104659</t>
  </si>
  <si>
    <t>CK2104660</t>
  </si>
  <si>
    <t>CK2104662</t>
  </si>
  <si>
    <t>CK2104663</t>
  </si>
  <si>
    <t>CK2104667</t>
  </si>
  <si>
    <t>CK2104672</t>
  </si>
  <si>
    <t>CK2104673</t>
  </si>
  <si>
    <t>CK2104674</t>
  </si>
  <si>
    <t>CK2104675</t>
  </si>
  <si>
    <t>CK2104676</t>
  </si>
  <si>
    <t>CK2104677</t>
  </si>
  <si>
    <t>CK2104666</t>
  </si>
  <si>
    <t>CK2104681</t>
  </si>
  <si>
    <t>CK2104682</t>
  </si>
  <si>
    <t>CK2104683</t>
  </si>
  <si>
    <t>CK2104684</t>
  </si>
  <si>
    <t>CK2104696</t>
  </si>
  <si>
    <t>CK2104664</t>
  </si>
  <si>
    <t>CK2104691</t>
  </si>
  <si>
    <t>CK2104693</t>
  </si>
  <si>
    <t>CK2104697</t>
  </si>
  <si>
    <t>CK2104701</t>
  </si>
  <si>
    <t>CK2104665</t>
  </si>
  <si>
    <t>CK2104685</t>
  </si>
  <si>
    <t>CK2104686</t>
  </si>
  <si>
    <t>CK2104695</t>
  </si>
  <si>
    <t>CK2104703</t>
  </si>
  <si>
    <t>CK2104706</t>
  </si>
  <si>
    <t>CK2104710</t>
  </si>
  <si>
    <t>CK2104715</t>
  </si>
  <si>
    <t>CK2104716</t>
  </si>
  <si>
    <t>CK2104718</t>
  </si>
  <si>
    <t>CK2104723</t>
  </si>
  <si>
    <t>CK2104725</t>
  </si>
  <si>
    <t>CK2104690</t>
  </si>
  <si>
    <t>CK2104711</t>
  </si>
  <si>
    <t>CK2104729</t>
  </si>
  <si>
    <t>CK2104736</t>
  </si>
  <si>
    <t>CK2104743</t>
  </si>
  <si>
    <t>CK2104744</t>
  </si>
  <si>
    <t>CK2104745</t>
  </si>
  <si>
    <t>CK2104714</t>
  </si>
  <si>
    <t>CK2104749</t>
  </si>
  <si>
    <t>CK2104751</t>
  </si>
  <si>
    <t>CK2104752</t>
  </si>
  <si>
    <t>CK2104753</t>
  </si>
  <si>
    <t>CK2104754</t>
  </si>
  <si>
    <t>CK2104758</t>
  </si>
  <si>
    <t>CK2104739</t>
  </si>
  <si>
    <t>CK2104756</t>
  </si>
  <si>
    <t>CK2104757</t>
  </si>
  <si>
    <t>CK2104732</t>
  </si>
  <si>
    <t>CK2104755</t>
  </si>
  <si>
    <t>CK2104760</t>
  </si>
  <si>
    <t>CK2104761</t>
  </si>
  <si>
    <t>CK2104764</t>
  </si>
  <si>
    <t>CK2104766</t>
  </si>
  <si>
    <t>CK2104768</t>
  </si>
  <si>
    <t>CK2104769</t>
  </si>
  <si>
    <t>CK2104773</t>
  </si>
  <si>
    <t>CK2104775</t>
  </si>
  <si>
    <t>CK2104776</t>
  </si>
  <si>
    <t>CK2104777</t>
  </si>
  <si>
    <t>CK2104778</t>
  </si>
  <si>
    <t>CK2104781</t>
  </si>
  <si>
    <t>CK2104782</t>
  </si>
  <si>
    <t>CK2104783</t>
  </si>
  <si>
    <t>CK2104786</t>
  </si>
  <si>
    <t>CK2104779</t>
  </si>
  <si>
    <t>CK2104785</t>
  </si>
  <si>
    <t>CK2104794</t>
  </si>
  <si>
    <t>CK2104796</t>
  </si>
  <si>
    <t>CK2104797</t>
  </si>
  <si>
    <t>CK2104798</t>
  </si>
  <si>
    <t>CK2104668</t>
  </si>
  <si>
    <t>CK2104750</t>
  </si>
  <si>
    <t>CK2104800</t>
  </si>
  <si>
    <t>CK2104803</t>
  </si>
  <si>
    <t>CK2104804</t>
  </si>
  <si>
    <t>CK2104806</t>
  </si>
  <si>
    <t>CK2104807</t>
  </si>
  <si>
    <t>CK2104809</t>
  </si>
  <si>
    <t>CK2104810</t>
  </si>
  <si>
    <t>CK2104811</t>
  </si>
  <si>
    <t>CK2104812</t>
  </si>
  <si>
    <t>CK2104791</t>
  </si>
  <si>
    <t>CK2104813</t>
  </si>
  <si>
    <t>CK2104815</t>
  </si>
  <si>
    <t>CK2104824</t>
  </si>
  <si>
    <t>CK2104825</t>
  </si>
  <si>
    <t>CK2104831</t>
  </si>
  <si>
    <t>CK2104840</t>
  </si>
  <si>
    <t>CK2104842</t>
  </si>
  <si>
    <t>CK2104844</t>
  </si>
  <si>
    <t>CK2104845</t>
  </si>
  <si>
    <t>CK2104848</t>
  </si>
  <si>
    <t>CK2104849</t>
  </si>
  <si>
    <t>CK2104850</t>
  </si>
  <si>
    <t>CK2104853</t>
  </si>
  <si>
    <t>CK2104860</t>
  </si>
  <si>
    <t>CK2104861</t>
  </si>
  <si>
    <t>CK2104818</t>
  </si>
  <si>
    <t>CK2104819</t>
  </si>
  <si>
    <t>CK2104846</t>
  </si>
  <si>
    <t>CK2104855</t>
  </si>
  <si>
    <t>CK2104869</t>
  </si>
  <si>
    <t>CK2104870</t>
  </si>
  <si>
    <t>CK2104871</t>
  </si>
  <si>
    <t>CK2104872</t>
  </si>
  <si>
    <t>CK2104873</t>
  </si>
  <si>
    <t>CK2104879</t>
  </si>
  <si>
    <t>CK2104880</t>
  </si>
  <si>
    <t>CK2104884</t>
  </si>
  <si>
    <t>CK2104885</t>
  </si>
  <si>
    <t>CK2104886</t>
  </si>
  <si>
    <t>CK2104887</t>
  </si>
  <si>
    <t>CK2202003</t>
  </si>
  <si>
    <t>CK2202006</t>
  </si>
  <si>
    <t>CK2202065</t>
  </si>
  <si>
    <t>CK2202036</t>
  </si>
  <si>
    <t>CK2202072</t>
  </si>
  <si>
    <t>CK2202078</t>
  </si>
  <si>
    <t>CK2202083</t>
  </si>
  <si>
    <t>CK2202092</t>
  </si>
  <si>
    <t>CK2202133</t>
  </si>
  <si>
    <t>CK2202150</t>
  </si>
  <si>
    <t>CK2202173</t>
  </si>
  <si>
    <t>CK2202178</t>
  </si>
  <si>
    <t>CK2202182</t>
  </si>
  <si>
    <t>CK2202203</t>
  </si>
  <si>
    <t>CK2202206</t>
  </si>
  <si>
    <t>CK2202264</t>
  </si>
  <si>
    <t>CK2202266</t>
  </si>
  <si>
    <t>CK2202276</t>
  </si>
  <si>
    <t>CK2202287</t>
  </si>
  <si>
    <t>CK2202290</t>
  </si>
  <si>
    <t>CK2202289</t>
  </si>
  <si>
    <t>CK2202325</t>
  </si>
  <si>
    <t>CK2202321</t>
  </si>
  <si>
    <t>CK2202343</t>
  </si>
  <si>
    <t>CK2202345</t>
  </si>
  <si>
    <t>CK2202351</t>
  </si>
  <si>
    <t>CK2202364</t>
  </si>
  <si>
    <t>CK2202391</t>
  </si>
  <si>
    <t>CK2202398</t>
  </si>
  <si>
    <t>CK2202402</t>
  </si>
  <si>
    <t>CK2202410</t>
  </si>
  <si>
    <t>CK2202419</t>
  </si>
  <si>
    <t>CK2202411</t>
  </si>
  <si>
    <t>CK2202427</t>
  </si>
  <si>
    <t>CK2202425</t>
  </si>
  <si>
    <t>CK2202426</t>
  </si>
  <si>
    <t>CK2202440</t>
  </si>
  <si>
    <t>CK2202441</t>
  </si>
  <si>
    <t>CK2202448</t>
  </si>
  <si>
    <t>CK2202457</t>
  </si>
  <si>
    <t>CK2202459</t>
  </si>
  <si>
    <t>CK2202469</t>
  </si>
  <si>
    <t>CK2202464</t>
  </si>
  <si>
    <t>CK2202468</t>
  </si>
  <si>
    <t>CK2202486</t>
  </si>
  <si>
    <t>CK2202490</t>
  </si>
  <si>
    <t>CK2202495</t>
  </si>
  <si>
    <t>CK2202499</t>
  </si>
  <si>
    <t>CK2202537</t>
  </si>
  <si>
    <t>CK2202536</t>
  </si>
  <si>
    <t>CK2202538</t>
  </si>
  <si>
    <t>CK2202539</t>
  </si>
  <si>
    <t>CK2202548</t>
  </si>
  <si>
    <t>CK2202534</t>
  </si>
  <si>
    <t>CK2202535</t>
  </si>
  <si>
    <t>CK2202564</t>
  </si>
  <si>
    <t>CK2202567</t>
  </si>
  <si>
    <t>CK2202570</t>
  </si>
  <si>
    <t>CK2202571</t>
  </si>
  <si>
    <t>CK2202585</t>
  </si>
  <si>
    <t>CK2202587</t>
  </si>
  <si>
    <t>CK2202595</t>
  </si>
  <si>
    <t>CK2202596</t>
  </si>
  <si>
    <t>CK2202580</t>
  </si>
  <si>
    <t>CK2202602</t>
  </si>
  <si>
    <t>CK2202610</t>
  </si>
  <si>
    <t>CK2202614</t>
  </si>
  <si>
    <t>CK2202615</t>
  </si>
  <si>
    <t>CK2202592</t>
  </si>
  <si>
    <t>CK2202623</t>
  </si>
  <si>
    <t>CK2202618</t>
  </si>
  <si>
    <t>CK2202626</t>
  </si>
  <si>
    <t>CK2202629</t>
  </si>
  <si>
    <t>CK2202634</t>
  </si>
  <si>
    <t>CK2202635</t>
  </si>
  <si>
    <t>CK2202632</t>
  </si>
  <si>
    <t>CK2202636</t>
  </si>
  <si>
    <t>CK2202642</t>
  </si>
  <si>
    <t>CK2202646</t>
  </si>
  <si>
    <t>CK2202647</t>
  </si>
  <si>
    <t>CK2202649</t>
  </si>
  <si>
    <t>CK2202641</t>
  </si>
  <si>
    <t>CK2202652</t>
  </si>
  <si>
    <t>CK2202655</t>
  </si>
  <si>
    <t>CK2202660</t>
  </si>
  <si>
    <t>CK2202661</t>
  </si>
  <si>
    <t>CK2202665</t>
  </si>
  <si>
    <t>CK2202667</t>
  </si>
  <si>
    <t>CK2202672</t>
  </si>
  <si>
    <t>CK2202673</t>
  </si>
  <si>
    <t>CK2202675</t>
  </si>
  <si>
    <t>CK2202676</t>
  </si>
  <si>
    <t>CK2202666</t>
  </si>
  <si>
    <t>CK2202689</t>
  </si>
  <si>
    <t>CK2202682</t>
  </si>
  <si>
    <t>CK2202685</t>
  </si>
  <si>
    <t>CK2202693</t>
  </si>
  <si>
    <t>CK2202699</t>
  </si>
  <si>
    <t>CK2202696</t>
  </si>
  <si>
    <t>CK2202697</t>
  </si>
  <si>
    <t>CK2202703</t>
  </si>
  <si>
    <t>CK2202710</t>
  </si>
  <si>
    <t>CK2202716</t>
  </si>
  <si>
    <t>CK2202704</t>
  </si>
  <si>
    <t>CK2202723</t>
  </si>
  <si>
    <t>CK2202706</t>
  </si>
  <si>
    <t>CK2202707</t>
  </si>
  <si>
    <t>CK2202708</t>
  </si>
  <si>
    <t>CK2202721</t>
  </si>
  <si>
    <t>CK2202724</t>
  </si>
  <si>
    <t>CK2202728</t>
  </si>
  <si>
    <t>CK2202729</t>
  </si>
  <si>
    <t>CK2202730</t>
  </si>
  <si>
    <t>CK2202711</t>
  </si>
  <si>
    <t>CK2202712</t>
  </si>
  <si>
    <t>CK2202713</t>
  </si>
  <si>
    <t>CK2202714</t>
  </si>
  <si>
    <t>CK2202715</t>
  </si>
  <si>
    <t>CK2202717</t>
  </si>
  <si>
    <t>CK2202727</t>
  </si>
  <si>
    <t>CK2202732</t>
  </si>
  <si>
    <t>CK2202731</t>
  </si>
  <si>
    <t>CK2202737</t>
  </si>
  <si>
    <t>CK2202735</t>
  </si>
  <si>
    <t>CK2202741</t>
  </si>
  <si>
    <t>CK2202742</t>
  </si>
  <si>
    <t>CK2202738</t>
  </si>
  <si>
    <t>CK2202739</t>
  </si>
  <si>
    <t>CK2202750</t>
  </si>
  <si>
    <t>CK2202745</t>
  </si>
  <si>
    <t>CK2202746</t>
  </si>
  <si>
    <t>CK2202747</t>
  </si>
  <si>
    <t>CK2202751</t>
  </si>
  <si>
    <t>CK2202752</t>
  </si>
  <si>
    <t>CK2202753</t>
  </si>
  <si>
    <t>CK2202759</t>
  </si>
  <si>
    <t>CK2202754</t>
  </si>
  <si>
    <t>CK2202755</t>
  </si>
  <si>
    <t>CK2202756</t>
  </si>
  <si>
    <t>CK2202757</t>
  </si>
  <si>
    <t>CK2202762</t>
  </si>
  <si>
    <t>CK2202765</t>
  </si>
  <si>
    <t>CK2202769</t>
  </si>
  <si>
    <t>CK2202763</t>
  </si>
  <si>
    <t>CK2202766</t>
  </si>
  <si>
    <t>CK2202776</t>
  </si>
  <si>
    <t>CK2202780</t>
  </si>
  <si>
    <t>CK2202781</t>
  </si>
  <si>
    <t>CK2202773</t>
  </si>
  <si>
    <t>CK2202774</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</si>
</sst>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000%"/>
  </numFmts>
  <fonts count="32">
    <font>
      <sz val="11"/>
      <color theme="1"/>
      <name val="宋体"/>
      <charset val="134"/>
      <scheme val="minor"/>
    </font>
    <font>
      <sz val="10"/>
      <color theme="1"/>
      <name val="微软雅黑"/>
      <charset val="134"/>
    </font>
    <font>
      <b/>
      <sz val="12"/>
      <color theme="1"/>
      <name val="微软雅黑"/>
      <charset val="134"/>
    </font>
    <font>
      <b/>
      <sz val="10"/>
      <color theme="1"/>
      <name val="微软雅黑"/>
      <charset val="134"/>
    </font>
    <font>
      <sz val="9"/>
      <color theme="1"/>
      <name val="Times New Roman"/>
      <charset val="134"/>
    </font>
    <font>
      <sz val="10"/>
      <color rgb="FF0070C0"/>
      <name val="微软雅黑"/>
      <charset val="134"/>
    </font>
    <font>
      <sz val="9"/>
      <name val="Times New Roman"/>
      <charset val="0"/>
    </font>
    <font>
      <sz val="9"/>
      <color rgb="FF000000"/>
      <name val="Times New Roman"/>
      <charset val="134"/>
    </font>
    <font>
      <sz val="9"/>
      <color theme="1"/>
      <name val="Times New Roman"/>
      <charset val="0"/>
    </font>
    <font>
      <sz val="9"/>
      <color rgb="FFFF0000"/>
      <name val="Times New Roman"/>
      <charset val="0"/>
    </font>
    <font>
      <sz val="10"/>
      <name val="宋体"/>
      <charset val="134"/>
    </font>
    <font>
      <sz val="10"/>
      <color rgb="FFFFFF00"/>
      <name val="宋体"/>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b/>
      <sz val="11"/>
      <color theme="3"/>
      <name val="宋体"/>
      <charset val="134"/>
      <scheme val="minor"/>
    </font>
    <font>
      <sz val="11"/>
      <color rgb="FFFA7D00"/>
      <name val="宋体"/>
      <charset val="0"/>
      <scheme val="minor"/>
    </font>
    <font>
      <i/>
      <sz val="11"/>
      <color rgb="FF7F7F7F"/>
      <name val="宋体"/>
      <charset val="0"/>
      <scheme val="minor"/>
    </font>
    <font>
      <sz val="12"/>
      <name val="宋体"/>
      <charset val="134"/>
    </font>
    <font>
      <b/>
      <sz val="11"/>
      <color rgb="FFFA7D00"/>
      <name val="宋体"/>
      <charset val="0"/>
      <scheme val="minor"/>
    </font>
    <font>
      <b/>
      <sz val="11"/>
      <color rgb="FFFFFFFF"/>
      <name val="宋体"/>
      <charset val="0"/>
      <scheme val="minor"/>
    </font>
    <font>
      <b/>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9"/>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17" fillId="1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4"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2" fillId="1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8" applyNumberFormat="0" applyFont="0" applyAlignment="0" applyProtection="0">
      <alignment vertical="center"/>
    </xf>
    <xf numFmtId="0" fontId="12" fillId="26" borderId="0" applyNumberFormat="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11" applyNumberFormat="0" applyFill="0" applyAlignment="0" applyProtection="0">
      <alignment vertical="center"/>
    </xf>
    <xf numFmtId="0" fontId="22" fillId="0" borderId="11" applyNumberFormat="0" applyFill="0" applyAlignment="0" applyProtection="0">
      <alignment vertical="center"/>
    </xf>
    <xf numFmtId="0" fontId="12" fillId="25" borderId="0" applyNumberFormat="0" applyBorder="0" applyAlignment="0" applyProtection="0">
      <alignment vertical="center"/>
    </xf>
    <xf numFmtId="0" fontId="25" fillId="0" borderId="12" applyNumberFormat="0" applyFill="0" applyAlignment="0" applyProtection="0">
      <alignment vertical="center"/>
    </xf>
    <xf numFmtId="0" fontId="12" fillId="32" borderId="0" applyNumberFormat="0" applyBorder="0" applyAlignment="0" applyProtection="0">
      <alignment vertical="center"/>
    </xf>
    <xf numFmtId="0" fontId="18" fillId="22" borderId="10" applyNumberFormat="0" applyAlignment="0" applyProtection="0">
      <alignment vertical="center"/>
    </xf>
    <xf numFmtId="0" fontId="29" fillId="22" borderId="9" applyNumberFormat="0" applyAlignment="0" applyProtection="0">
      <alignment vertical="center"/>
    </xf>
    <xf numFmtId="0" fontId="30" fillId="33" borderId="14" applyNumberFormat="0" applyAlignment="0" applyProtection="0">
      <alignment vertical="center"/>
    </xf>
    <xf numFmtId="0" fontId="14" fillId="24" borderId="0" applyNumberFormat="0" applyBorder="0" applyAlignment="0" applyProtection="0">
      <alignment vertical="center"/>
    </xf>
    <xf numFmtId="0" fontId="12" fillId="36" borderId="0" applyNumberFormat="0" applyBorder="0" applyAlignment="0" applyProtection="0">
      <alignment vertical="center"/>
    </xf>
    <xf numFmtId="0" fontId="26" fillId="0" borderId="13" applyNumberFormat="0" applyFill="0" applyAlignment="0" applyProtection="0">
      <alignment vertical="center"/>
    </xf>
    <xf numFmtId="0" fontId="31" fillId="0" borderId="15" applyNumberFormat="0" applyFill="0" applyAlignment="0" applyProtection="0">
      <alignment vertical="center"/>
    </xf>
    <xf numFmtId="0" fontId="19" fillId="23" borderId="0" applyNumberFormat="0" applyBorder="0" applyAlignment="0" applyProtection="0">
      <alignment vertical="center"/>
    </xf>
    <xf numFmtId="0" fontId="16" fillId="16" borderId="0" applyNumberFormat="0" applyBorder="0" applyAlignment="0" applyProtection="0">
      <alignment vertical="center"/>
    </xf>
    <xf numFmtId="0" fontId="14" fillId="31" borderId="0" applyNumberFormat="0" applyBorder="0" applyAlignment="0" applyProtection="0">
      <alignment vertical="center"/>
    </xf>
    <xf numFmtId="0" fontId="12" fillId="27" borderId="0" applyNumberFormat="0" applyBorder="0" applyAlignment="0" applyProtection="0">
      <alignment vertical="center"/>
    </xf>
    <xf numFmtId="0" fontId="14" fillId="21" borderId="0" applyNumberFormat="0" applyBorder="0" applyAlignment="0" applyProtection="0">
      <alignment vertical="center"/>
    </xf>
    <xf numFmtId="0" fontId="14" fillId="15" borderId="0" applyNumberFormat="0" applyBorder="0" applyAlignment="0" applyProtection="0">
      <alignment vertical="center"/>
    </xf>
    <xf numFmtId="0" fontId="14" fillId="35" borderId="0" applyNumberFormat="0" applyBorder="0" applyAlignment="0" applyProtection="0">
      <alignment vertical="center"/>
    </xf>
    <xf numFmtId="0" fontId="14" fillId="28" borderId="0" applyNumberFormat="0" applyBorder="0" applyAlignment="0" applyProtection="0">
      <alignment vertical="center"/>
    </xf>
    <xf numFmtId="0" fontId="12" fillId="34" borderId="0" applyNumberFormat="0" applyBorder="0" applyAlignment="0" applyProtection="0">
      <alignment vertical="center"/>
    </xf>
    <xf numFmtId="0" fontId="12" fillId="13" borderId="0" applyNumberFormat="0" applyBorder="0" applyAlignment="0" applyProtection="0">
      <alignment vertical="center"/>
    </xf>
    <xf numFmtId="0" fontId="14" fillId="30" borderId="0" applyNumberFormat="0" applyBorder="0" applyAlignment="0" applyProtection="0">
      <alignment vertical="center"/>
    </xf>
    <xf numFmtId="0" fontId="14" fillId="20" borderId="0" applyNumberFormat="0" applyBorder="0" applyAlignment="0" applyProtection="0">
      <alignment vertical="center"/>
    </xf>
    <xf numFmtId="0" fontId="12" fillId="19" borderId="0" applyNumberFormat="0" applyBorder="0" applyAlignment="0" applyProtection="0">
      <alignment vertical="center"/>
    </xf>
    <xf numFmtId="0" fontId="14" fillId="29" borderId="0" applyNumberFormat="0" applyBorder="0" applyAlignment="0" applyProtection="0">
      <alignment vertical="center"/>
    </xf>
    <xf numFmtId="0" fontId="12" fillId="7" borderId="0" applyNumberFormat="0" applyBorder="0" applyAlignment="0" applyProtection="0">
      <alignment vertical="center"/>
    </xf>
    <xf numFmtId="0" fontId="12" fillId="6" borderId="0" applyNumberFormat="0" applyBorder="0" applyAlignment="0" applyProtection="0">
      <alignment vertical="center"/>
    </xf>
    <xf numFmtId="0" fontId="14" fillId="12" borderId="0" applyNumberFormat="0" applyBorder="0" applyAlignment="0" applyProtection="0">
      <alignment vertical="center"/>
    </xf>
    <xf numFmtId="0" fontId="12" fillId="11" borderId="0" applyNumberFormat="0" applyBorder="0" applyAlignment="0" applyProtection="0">
      <alignment vertical="center"/>
    </xf>
    <xf numFmtId="0" fontId="28" fillId="0" borderId="0"/>
  </cellStyleXfs>
  <cellXfs count="27">
    <xf numFmtId="0" fontId="0" fillId="0" borderId="0" xfId="0">
      <alignment vertical="center"/>
    </xf>
    <xf numFmtId="0" fontId="1" fillId="0" borderId="1" xfId="0" applyFont="1" applyFill="1" applyBorder="1" applyAlignment="1">
      <alignment horizontal="center" vertical="center" wrapText="1"/>
    </xf>
    <xf numFmtId="0" fontId="0" fillId="0" borderId="0" xfId="0" applyFill="1">
      <alignment vertical="center"/>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3" fillId="0" borderId="2" xfId="0" applyNumberFormat="1" applyFont="1" applyFill="1" applyBorder="1" applyAlignment="1">
      <alignment horizontal="left" vertical="center" wrapText="1"/>
    </xf>
    <xf numFmtId="14" fontId="3"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6" xfId="0" applyFont="1" applyFill="1" applyBorder="1" applyAlignment="1">
      <alignment horizontal="center" vertical="center"/>
    </xf>
    <xf numFmtId="0" fontId="7" fillId="2" borderId="1" xfId="0" applyFont="1" applyFill="1" applyBorder="1" applyAlignment="1">
      <alignment horizontal="center" vertical="center"/>
    </xf>
    <xf numFmtId="0" fontId="1" fillId="0" borderId="7"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6" fontId="0" fillId="3" borderId="6" xfId="0" applyNumberFormat="1" applyFill="1" applyBorder="1" applyAlignment="1">
      <alignment vertical="center"/>
    </xf>
    <xf numFmtId="0" fontId="8" fillId="0" borderId="6" xfId="0" applyFont="1" applyFill="1" applyBorder="1" applyAlignment="1">
      <alignment horizontal="center" vertical="center"/>
    </xf>
    <xf numFmtId="0" fontId="9" fillId="0" borderId="6" xfId="0" applyFont="1" applyFill="1" applyBorder="1" applyAlignment="1">
      <alignment horizontal="center" vertical="center"/>
    </xf>
    <xf numFmtId="0" fontId="10" fillId="4" borderId="6" xfId="49" applyFont="1" applyFill="1" applyBorder="1" applyAlignment="1">
      <alignment horizontal="center" vertical="center" wrapText="1"/>
    </xf>
    <xf numFmtId="0" fontId="10" fillId="0" borderId="6" xfId="49" applyFont="1" applyFill="1" applyBorder="1" applyAlignment="1" applyProtection="1">
      <alignment horizontal="center" vertical="center" wrapText="1"/>
      <protection locked="0"/>
    </xf>
    <xf numFmtId="0" fontId="11" fillId="5" borderId="6"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53-&#19978;&#25346;&#23448;&#32593;\&#38134;&#20225;&#23545;&#36134;\10&#26376;&#35843;&#25972;&#21518;&#23545;&#36134;&#21333;&#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原始数据"/>
      <sheetName val="汇总"/>
      <sheetName val="编号-资金中心"/>
      <sheetName val="估值--金融市场部提供"/>
    </sheetNames>
    <sheetDataSet>
      <sheetData sheetId="0">
        <row r="1">
          <cell r="A1" t="str">
            <v>产品编号</v>
          </cell>
        </row>
        <row r="1">
          <cell r="D1" t="str">
            <v>起息日</v>
          </cell>
          <cell r="E1" t="str">
            <v>到期日
（实际）</v>
          </cell>
        </row>
        <row r="1">
          <cell r="H1" t="str">
            <v>存款期限（实际）</v>
          </cell>
        </row>
        <row r="1">
          <cell r="J1" t="str">
            <v>A利率（即最低）</v>
          </cell>
        </row>
        <row r="1">
          <cell r="Z1" t="str">
            <v>购买资金（元）</v>
          </cell>
        </row>
        <row r="1">
          <cell r="AF1" t="str">
            <v>挂钩标的</v>
          </cell>
        </row>
        <row r="1">
          <cell r="AH1" t="str">
            <v>预期最高收益率</v>
          </cell>
        </row>
        <row r="2">
          <cell r="A2" t="str">
            <v>CK2202187</v>
          </cell>
        </row>
        <row r="2">
          <cell r="D2">
            <v>44613</v>
          </cell>
          <cell r="E2">
            <v>44978</v>
          </cell>
        </row>
        <row r="2">
          <cell r="H2">
            <v>365</v>
          </cell>
        </row>
        <row r="2">
          <cell r="J2">
            <v>0.0175</v>
          </cell>
        </row>
        <row r="2">
          <cell r="Z2">
            <v>5000000</v>
          </cell>
        </row>
        <row r="2">
          <cell r="AF2" t="str">
            <v>SHAU</v>
          </cell>
        </row>
        <row r="2">
          <cell r="AH2">
            <v>0.0375</v>
          </cell>
        </row>
        <row r="3">
          <cell r="A3" t="str">
            <v>CK2202240</v>
          </cell>
        </row>
        <row r="3">
          <cell r="D3">
            <v>44630</v>
          </cell>
          <cell r="E3">
            <v>44995</v>
          </cell>
        </row>
        <row r="3">
          <cell r="H3">
            <v>365</v>
          </cell>
        </row>
        <row r="3">
          <cell r="J3">
            <v>0.0175</v>
          </cell>
        </row>
        <row r="3">
          <cell r="Z3">
            <v>50000000</v>
          </cell>
        </row>
        <row r="3">
          <cell r="AF3" t="str">
            <v>EUR/USD</v>
          </cell>
        </row>
        <row r="3">
          <cell r="AH3">
            <v>0.037</v>
          </cell>
        </row>
        <row r="4">
          <cell r="A4" t="str">
            <v>CK2202244</v>
          </cell>
        </row>
        <row r="4">
          <cell r="D4">
            <v>44630</v>
          </cell>
          <cell r="E4">
            <v>44993</v>
          </cell>
        </row>
        <row r="4">
          <cell r="H4">
            <v>363</v>
          </cell>
        </row>
        <row r="4">
          <cell r="J4">
            <v>0.0155</v>
          </cell>
        </row>
        <row r="4">
          <cell r="Z4">
            <v>24200000</v>
          </cell>
        </row>
        <row r="4">
          <cell r="AF4" t="str">
            <v>SHAU</v>
          </cell>
        </row>
        <row r="4">
          <cell r="AH4">
            <v>0.036</v>
          </cell>
        </row>
        <row r="5">
          <cell r="A5" t="str">
            <v>CK2202272</v>
          </cell>
        </row>
        <row r="5">
          <cell r="D5">
            <v>44636</v>
          </cell>
          <cell r="E5">
            <v>45001</v>
          </cell>
        </row>
        <row r="5">
          <cell r="H5">
            <v>365</v>
          </cell>
        </row>
        <row r="5">
          <cell r="J5">
            <v>0.0175</v>
          </cell>
        </row>
        <row r="5">
          <cell r="Z5">
            <v>10000000</v>
          </cell>
        </row>
        <row r="5">
          <cell r="AF5" t="str">
            <v>SHAU</v>
          </cell>
        </row>
        <row r="5">
          <cell r="AH5">
            <v>0.037</v>
          </cell>
        </row>
        <row r="6">
          <cell r="A6" t="str">
            <v>CK2202322</v>
          </cell>
        </row>
        <row r="6">
          <cell r="D6">
            <v>44652</v>
          </cell>
          <cell r="E6">
            <v>44963</v>
          </cell>
        </row>
        <row r="6">
          <cell r="H6">
            <v>311</v>
          </cell>
        </row>
        <row r="6">
          <cell r="J6">
            <v>0.0155</v>
          </cell>
        </row>
        <row r="6">
          <cell r="Z6">
            <v>20000000</v>
          </cell>
        </row>
        <row r="6">
          <cell r="AF6" t="str">
            <v>SHAU</v>
          </cell>
        </row>
        <row r="6">
          <cell r="AH6">
            <v>0.036</v>
          </cell>
        </row>
        <row r="7">
          <cell r="A7" t="str">
            <v>CK2202501</v>
          </cell>
        </row>
        <row r="7">
          <cell r="D7">
            <v>44706</v>
          </cell>
          <cell r="E7">
            <v>45071</v>
          </cell>
        </row>
        <row r="7">
          <cell r="H7">
            <v>365</v>
          </cell>
        </row>
        <row r="7">
          <cell r="J7">
            <v>0.0175</v>
          </cell>
        </row>
        <row r="7">
          <cell r="Z7">
            <v>42000000</v>
          </cell>
        </row>
        <row r="7">
          <cell r="AF7" t="str">
            <v>SHAU</v>
          </cell>
        </row>
        <row r="7">
          <cell r="AH7">
            <v>0.037</v>
          </cell>
        </row>
        <row r="8">
          <cell r="A8" t="str">
            <v>CK2202510</v>
          </cell>
        </row>
        <row r="8">
          <cell r="D8">
            <v>44711</v>
          </cell>
          <cell r="E8">
            <v>44985</v>
          </cell>
        </row>
        <row r="8">
          <cell r="H8">
            <v>274</v>
          </cell>
        </row>
        <row r="8">
          <cell r="J8">
            <v>0.0155</v>
          </cell>
        </row>
        <row r="8">
          <cell r="Z8">
            <v>150000000</v>
          </cell>
        </row>
        <row r="8">
          <cell r="AF8" t="str">
            <v>SHAU</v>
          </cell>
        </row>
        <row r="8">
          <cell r="AH8">
            <v>0.0375</v>
          </cell>
        </row>
        <row r="9">
          <cell r="A9" t="str">
            <v>CK2202503</v>
          </cell>
        </row>
        <row r="9">
          <cell r="D9">
            <v>44713</v>
          </cell>
          <cell r="E9">
            <v>44984</v>
          </cell>
        </row>
        <row r="9">
          <cell r="H9">
            <v>271</v>
          </cell>
        </row>
        <row r="9">
          <cell r="J9">
            <v>0.0155</v>
          </cell>
        </row>
        <row r="9">
          <cell r="Z9">
            <v>16000000</v>
          </cell>
        </row>
        <row r="9">
          <cell r="AF9" t="str">
            <v>SHAU</v>
          </cell>
        </row>
        <row r="9">
          <cell r="AH9">
            <v>0.035</v>
          </cell>
        </row>
        <row r="10">
          <cell r="A10" t="str">
            <v>CK2202512</v>
          </cell>
        </row>
        <row r="10">
          <cell r="D10">
            <v>44713</v>
          </cell>
          <cell r="E10">
            <v>45078</v>
          </cell>
        </row>
        <row r="10">
          <cell r="H10">
            <v>365</v>
          </cell>
        </row>
        <row r="10">
          <cell r="J10">
            <v>0.0175</v>
          </cell>
        </row>
        <row r="10">
          <cell r="Z10">
            <v>10000000</v>
          </cell>
        </row>
        <row r="10">
          <cell r="AF10" t="str">
            <v>SHAU</v>
          </cell>
        </row>
        <row r="10">
          <cell r="AH10">
            <v>0.036</v>
          </cell>
        </row>
        <row r="11">
          <cell r="A11" t="str">
            <v>CK2202522</v>
          </cell>
        </row>
        <row r="11">
          <cell r="D11">
            <v>44720</v>
          </cell>
          <cell r="E11">
            <v>44991</v>
          </cell>
        </row>
        <row r="11">
          <cell r="H11">
            <v>271</v>
          </cell>
        </row>
        <row r="11">
          <cell r="J11">
            <v>0.0155</v>
          </cell>
        </row>
        <row r="11">
          <cell r="Z11">
            <v>15000000</v>
          </cell>
        </row>
        <row r="11">
          <cell r="AF11" t="str">
            <v>SHAU</v>
          </cell>
        </row>
        <row r="11">
          <cell r="AH11">
            <v>0.035</v>
          </cell>
        </row>
        <row r="12">
          <cell r="A12" t="str">
            <v>CK2202586</v>
          </cell>
        </row>
        <row r="12">
          <cell r="D12">
            <v>44742</v>
          </cell>
          <cell r="E12">
            <v>45107</v>
          </cell>
        </row>
        <row r="12">
          <cell r="H12">
            <v>365</v>
          </cell>
        </row>
        <row r="12">
          <cell r="J12">
            <v>0.0175</v>
          </cell>
        </row>
        <row r="12">
          <cell r="Z12">
            <v>500000000</v>
          </cell>
        </row>
        <row r="12">
          <cell r="AF12" t="str">
            <v>SHAU</v>
          </cell>
        </row>
        <row r="12">
          <cell r="AH12">
            <v>0.0365</v>
          </cell>
        </row>
        <row r="13">
          <cell r="A13" t="str">
            <v>CK2202648</v>
          </cell>
        </row>
        <row r="13">
          <cell r="D13">
            <v>44774</v>
          </cell>
          <cell r="E13">
            <v>44977</v>
          </cell>
        </row>
        <row r="13">
          <cell r="H13">
            <v>203</v>
          </cell>
        </row>
        <row r="13">
          <cell r="J13">
            <v>0.0155</v>
          </cell>
        </row>
        <row r="13">
          <cell r="Z13">
            <v>50000000</v>
          </cell>
        </row>
        <row r="13">
          <cell r="AF13" t="str">
            <v>SHAU</v>
          </cell>
        </row>
        <row r="13">
          <cell r="AH13">
            <v>0.035</v>
          </cell>
        </row>
        <row r="14">
          <cell r="A14" t="str">
            <v>CK2202654</v>
          </cell>
        </row>
        <row r="14">
          <cell r="D14">
            <v>44774</v>
          </cell>
          <cell r="E14">
            <v>44977</v>
          </cell>
        </row>
        <row r="14">
          <cell r="H14">
            <v>203</v>
          </cell>
        </row>
        <row r="14">
          <cell r="J14">
            <v>0.0155</v>
          </cell>
        </row>
        <row r="14">
          <cell r="Z14">
            <v>7000000</v>
          </cell>
        </row>
        <row r="14">
          <cell r="AF14" t="str">
            <v>SHAU</v>
          </cell>
        </row>
        <row r="14">
          <cell r="AH14">
            <v>0.035</v>
          </cell>
        </row>
        <row r="15">
          <cell r="A15" t="str">
            <v>CK2202668</v>
          </cell>
        </row>
        <row r="15">
          <cell r="D15">
            <v>44782</v>
          </cell>
          <cell r="E15">
            <v>44965</v>
          </cell>
        </row>
        <row r="15">
          <cell r="H15">
            <v>183</v>
          </cell>
        </row>
        <row r="15">
          <cell r="J15">
            <v>0.0155</v>
          </cell>
        </row>
        <row r="15">
          <cell r="Z15">
            <v>20000000</v>
          </cell>
        </row>
        <row r="15">
          <cell r="AF15" t="str">
            <v>SHAU</v>
          </cell>
        </row>
        <row r="15">
          <cell r="AH15">
            <v>0.037</v>
          </cell>
        </row>
        <row r="16">
          <cell r="A16" t="str">
            <v>CK2202680</v>
          </cell>
        </row>
        <row r="16">
          <cell r="D16">
            <v>44788</v>
          </cell>
          <cell r="E16">
            <v>44970</v>
          </cell>
        </row>
        <row r="16">
          <cell r="H16">
            <v>182</v>
          </cell>
        </row>
        <row r="16">
          <cell r="J16">
            <v>0.0155</v>
          </cell>
        </row>
        <row r="16">
          <cell r="Z16">
            <v>27000000</v>
          </cell>
        </row>
        <row r="16">
          <cell r="AF16" t="str">
            <v>SHAU</v>
          </cell>
        </row>
        <row r="16">
          <cell r="AH16">
            <v>0.037</v>
          </cell>
        </row>
        <row r="17">
          <cell r="A17" t="str">
            <v>CK2202690</v>
          </cell>
        </row>
        <row r="17">
          <cell r="D17">
            <v>44791</v>
          </cell>
          <cell r="E17">
            <v>44972</v>
          </cell>
        </row>
        <row r="17">
          <cell r="H17">
            <v>181</v>
          </cell>
        </row>
        <row r="17">
          <cell r="J17">
            <v>0.0155</v>
          </cell>
        </row>
        <row r="17">
          <cell r="Z17">
            <v>30000000</v>
          </cell>
        </row>
        <row r="17">
          <cell r="AF17" t="str">
            <v>SHAU</v>
          </cell>
        </row>
        <row r="17">
          <cell r="AH17">
            <v>0.038</v>
          </cell>
        </row>
        <row r="18">
          <cell r="A18" t="str">
            <v>CK2202691</v>
          </cell>
        </row>
        <row r="18">
          <cell r="D18">
            <v>44792</v>
          </cell>
          <cell r="E18">
            <v>44973</v>
          </cell>
        </row>
        <row r="18">
          <cell r="H18">
            <v>181</v>
          </cell>
        </row>
        <row r="18">
          <cell r="J18">
            <v>0.0155</v>
          </cell>
        </row>
        <row r="18">
          <cell r="Z18">
            <v>5000000</v>
          </cell>
        </row>
        <row r="18">
          <cell r="AF18" t="str">
            <v>SHAU</v>
          </cell>
        </row>
        <row r="18">
          <cell r="AH18">
            <v>0.0345</v>
          </cell>
        </row>
        <row r="19">
          <cell r="A19" t="str">
            <v>CK2202698-3</v>
          </cell>
        </row>
        <row r="19">
          <cell r="D19">
            <v>44799</v>
          </cell>
          <cell r="E19">
            <v>44981</v>
          </cell>
        </row>
        <row r="19">
          <cell r="H19">
            <v>182</v>
          </cell>
        </row>
        <row r="19">
          <cell r="J19">
            <v>0.0155</v>
          </cell>
        </row>
        <row r="19">
          <cell r="Z19">
            <v>10000000</v>
          </cell>
        </row>
        <row r="19">
          <cell r="AF19" t="str">
            <v>SHAU</v>
          </cell>
        </row>
        <row r="19">
          <cell r="AH19">
            <v>0.035</v>
          </cell>
        </row>
        <row r="20">
          <cell r="A20" t="str">
            <v>CK2202698</v>
          </cell>
        </row>
        <row r="20">
          <cell r="D20">
            <v>44799</v>
          </cell>
          <cell r="E20">
            <v>44981</v>
          </cell>
        </row>
        <row r="20">
          <cell r="H20">
            <v>182</v>
          </cell>
        </row>
        <row r="20">
          <cell r="J20">
            <v>0.0155</v>
          </cell>
        </row>
        <row r="20">
          <cell r="Z20">
            <v>12000000</v>
          </cell>
        </row>
        <row r="20">
          <cell r="AF20" t="str">
            <v>SHAU</v>
          </cell>
        </row>
        <row r="20">
          <cell r="AH20">
            <v>0.035</v>
          </cell>
        </row>
        <row r="21">
          <cell r="A21" t="str">
            <v>CK2202705</v>
          </cell>
        </row>
        <row r="21">
          <cell r="D21">
            <v>44799</v>
          </cell>
          <cell r="E21">
            <v>45070</v>
          </cell>
        </row>
        <row r="21">
          <cell r="H21">
            <v>271</v>
          </cell>
        </row>
        <row r="21">
          <cell r="J21">
            <v>0.0155</v>
          </cell>
        </row>
        <row r="21">
          <cell r="Z21">
            <v>26000000</v>
          </cell>
        </row>
        <row r="21">
          <cell r="AF21" t="str">
            <v>SHAU</v>
          </cell>
        </row>
        <row r="21">
          <cell r="AH21">
            <v>0.0375</v>
          </cell>
        </row>
        <row r="22">
          <cell r="A22" t="str">
            <v>CK2202709</v>
          </cell>
        </row>
        <row r="22">
          <cell r="D22">
            <v>44805</v>
          </cell>
          <cell r="E22">
            <v>44986</v>
          </cell>
        </row>
        <row r="22">
          <cell r="H22">
            <v>181</v>
          </cell>
        </row>
        <row r="22">
          <cell r="J22">
            <v>0.0155</v>
          </cell>
        </row>
        <row r="22">
          <cell r="Z22">
            <v>80000000</v>
          </cell>
        </row>
        <row r="22">
          <cell r="AF22" t="str">
            <v>SHAU</v>
          </cell>
        </row>
        <row r="22">
          <cell r="AH22">
            <v>0.038</v>
          </cell>
        </row>
        <row r="23">
          <cell r="A23" t="str">
            <v>CK2202725</v>
          </cell>
        </row>
        <row r="23">
          <cell r="D23">
            <v>44805</v>
          </cell>
          <cell r="E23">
            <v>44986</v>
          </cell>
        </row>
        <row r="23">
          <cell r="H23">
            <v>181</v>
          </cell>
        </row>
        <row r="23">
          <cell r="J23">
            <v>0.0155</v>
          </cell>
        </row>
        <row r="23">
          <cell r="Z23">
            <v>50000000</v>
          </cell>
        </row>
        <row r="23">
          <cell r="AF23" t="str">
            <v>SHAU</v>
          </cell>
        </row>
        <row r="23">
          <cell r="AH23">
            <v>0.038</v>
          </cell>
        </row>
        <row r="24">
          <cell r="A24" t="str">
            <v>CK2202714-2</v>
          </cell>
        </row>
        <row r="24">
          <cell r="D24">
            <v>44806</v>
          </cell>
          <cell r="E24">
            <v>44988</v>
          </cell>
        </row>
        <row r="24">
          <cell r="H24">
            <v>182</v>
          </cell>
        </row>
        <row r="24">
          <cell r="J24">
            <v>0.0155</v>
          </cell>
        </row>
        <row r="24">
          <cell r="Z24">
            <v>0</v>
          </cell>
        </row>
        <row r="24">
          <cell r="AF24" t="str">
            <v>SHAU</v>
          </cell>
        </row>
        <row r="24">
          <cell r="AH24">
            <v>0.035</v>
          </cell>
        </row>
        <row r="25">
          <cell r="A25" t="str">
            <v>CK2202714</v>
          </cell>
        </row>
        <row r="25">
          <cell r="D25">
            <v>44806</v>
          </cell>
          <cell r="E25">
            <v>44988</v>
          </cell>
        </row>
        <row r="25">
          <cell r="H25">
            <v>182</v>
          </cell>
        </row>
        <row r="25">
          <cell r="J25">
            <v>0.0155</v>
          </cell>
        </row>
        <row r="25">
          <cell r="Z25">
            <v>0</v>
          </cell>
        </row>
        <row r="25">
          <cell r="AF25" t="str">
            <v>SHAU</v>
          </cell>
        </row>
        <row r="25">
          <cell r="AH25">
            <v>0.035</v>
          </cell>
        </row>
        <row r="26">
          <cell r="A26" t="str">
            <v>CK2202726</v>
          </cell>
        </row>
        <row r="26">
          <cell r="D26">
            <v>44806</v>
          </cell>
          <cell r="E26">
            <v>45162</v>
          </cell>
        </row>
        <row r="26">
          <cell r="H26">
            <v>356</v>
          </cell>
        </row>
        <row r="26">
          <cell r="J26">
            <v>0.0155</v>
          </cell>
        </row>
        <row r="26">
          <cell r="Z26">
            <v>100000000</v>
          </cell>
        </row>
        <row r="26">
          <cell r="AF26" t="str">
            <v>SHAU</v>
          </cell>
        </row>
        <row r="26">
          <cell r="AH26">
            <v>0.038</v>
          </cell>
        </row>
        <row r="27">
          <cell r="A27" t="str">
            <v>CK2202718</v>
          </cell>
        </row>
        <row r="27">
          <cell r="D27">
            <v>44809</v>
          </cell>
          <cell r="E27">
            <v>45050</v>
          </cell>
        </row>
        <row r="27">
          <cell r="H27">
            <v>241</v>
          </cell>
        </row>
        <row r="27">
          <cell r="J27">
            <v>0.0155</v>
          </cell>
        </row>
        <row r="27">
          <cell r="Z27">
            <v>20000000</v>
          </cell>
        </row>
        <row r="27">
          <cell r="AF27" t="str">
            <v>SHAU</v>
          </cell>
        </row>
        <row r="27">
          <cell r="AH27">
            <v>0.037</v>
          </cell>
        </row>
        <row r="28">
          <cell r="A28" t="str">
            <v>CK2202719</v>
          </cell>
        </row>
        <row r="28">
          <cell r="D28">
            <v>44810</v>
          </cell>
          <cell r="E28">
            <v>45054</v>
          </cell>
        </row>
        <row r="28">
          <cell r="H28">
            <v>244</v>
          </cell>
        </row>
        <row r="28">
          <cell r="J28">
            <v>0.0155</v>
          </cell>
        </row>
        <row r="28">
          <cell r="Z28">
            <v>20000000</v>
          </cell>
        </row>
        <row r="28">
          <cell r="AF28" t="str">
            <v>SHAU</v>
          </cell>
        </row>
        <row r="28">
          <cell r="AH28">
            <v>0.037</v>
          </cell>
        </row>
        <row r="29">
          <cell r="A29" t="str">
            <v>CK2202720</v>
          </cell>
        </row>
        <row r="29">
          <cell r="D29">
            <v>44811</v>
          </cell>
          <cell r="E29">
            <v>45037</v>
          </cell>
        </row>
        <row r="29">
          <cell r="H29">
            <v>226</v>
          </cell>
        </row>
        <row r="29">
          <cell r="J29">
            <v>0.0155</v>
          </cell>
        </row>
        <row r="29">
          <cell r="Z29">
            <v>20000000</v>
          </cell>
        </row>
        <row r="29">
          <cell r="AF29" t="str">
            <v>SHAU</v>
          </cell>
        </row>
        <row r="29">
          <cell r="AH29">
            <v>0.037</v>
          </cell>
        </row>
        <row r="30">
          <cell r="A30" t="str">
            <v>CK2202736</v>
          </cell>
        </row>
        <row r="30">
          <cell r="D30">
            <v>44813</v>
          </cell>
          <cell r="E30">
            <v>44995</v>
          </cell>
        </row>
        <row r="30">
          <cell r="H30">
            <v>182</v>
          </cell>
        </row>
        <row r="30">
          <cell r="J30">
            <v>0.0155</v>
          </cell>
        </row>
        <row r="30">
          <cell r="Z30">
            <v>20000000</v>
          </cell>
        </row>
        <row r="30">
          <cell r="AF30" t="str">
            <v>SHAU</v>
          </cell>
        </row>
        <row r="30">
          <cell r="AH30">
            <v>0.035</v>
          </cell>
        </row>
        <row r="31">
          <cell r="A31" t="str">
            <v>CK2202740</v>
          </cell>
        </row>
        <row r="31">
          <cell r="D31">
            <v>44813</v>
          </cell>
          <cell r="E31">
            <v>45173</v>
          </cell>
        </row>
        <row r="31">
          <cell r="H31">
            <v>360</v>
          </cell>
        </row>
        <row r="31">
          <cell r="J31">
            <v>0.0155</v>
          </cell>
        </row>
        <row r="31">
          <cell r="Z31">
            <v>150000000</v>
          </cell>
        </row>
        <row r="31">
          <cell r="AF31" t="str">
            <v>SHAU</v>
          </cell>
        </row>
        <row r="31">
          <cell r="AH31">
            <v>0.039</v>
          </cell>
        </row>
        <row r="32">
          <cell r="A32" t="str">
            <v>CK2202749</v>
          </cell>
        </row>
        <row r="32">
          <cell r="D32">
            <v>44819</v>
          </cell>
          <cell r="E32">
            <v>45000</v>
          </cell>
        </row>
        <row r="32">
          <cell r="H32">
            <v>181</v>
          </cell>
        </row>
        <row r="32">
          <cell r="J32">
            <v>0.0155</v>
          </cell>
        </row>
        <row r="32">
          <cell r="Z32">
            <v>40000000</v>
          </cell>
        </row>
        <row r="32">
          <cell r="AF32" t="str">
            <v>SHAU</v>
          </cell>
        </row>
        <row r="32">
          <cell r="AH32">
            <v>0.037</v>
          </cell>
        </row>
        <row r="33">
          <cell r="A33" t="str">
            <v>CK2202748-1</v>
          </cell>
        </row>
        <row r="33">
          <cell r="D33">
            <v>44820</v>
          </cell>
          <cell r="E33">
            <v>45002</v>
          </cell>
        </row>
        <row r="33">
          <cell r="H33">
            <v>182</v>
          </cell>
        </row>
        <row r="33">
          <cell r="J33">
            <v>0.0155</v>
          </cell>
        </row>
        <row r="33">
          <cell r="Z33">
            <v>20000000</v>
          </cell>
        </row>
        <row r="33">
          <cell r="AF33" t="str">
            <v>SHAU</v>
          </cell>
        </row>
        <row r="33">
          <cell r="AH33">
            <v>0.035</v>
          </cell>
        </row>
        <row r="34">
          <cell r="A34" t="str">
            <v>CK2202748-3</v>
          </cell>
        </row>
        <row r="34">
          <cell r="D34">
            <v>44820</v>
          </cell>
          <cell r="E34">
            <v>45002</v>
          </cell>
        </row>
        <row r="34">
          <cell r="H34">
            <v>182</v>
          </cell>
        </row>
        <row r="34">
          <cell r="J34">
            <v>0.0155</v>
          </cell>
        </row>
        <row r="34">
          <cell r="Z34">
            <v>10000000</v>
          </cell>
        </row>
        <row r="34">
          <cell r="AF34" t="str">
            <v>SHAU</v>
          </cell>
        </row>
        <row r="34">
          <cell r="AH34">
            <v>0.035</v>
          </cell>
        </row>
        <row r="35">
          <cell r="A35" t="str">
            <v>CK2202748-4</v>
          </cell>
        </row>
        <row r="35">
          <cell r="D35">
            <v>44820</v>
          </cell>
          <cell r="E35">
            <v>45002</v>
          </cell>
        </row>
        <row r="35">
          <cell r="H35">
            <v>182</v>
          </cell>
        </row>
        <row r="35">
          <cell r="J35">
            <v>0.0155</v>
          </cell>
        </row>
        <row r="35">
          <cell r="Z35">
            <v>10000000</v>
          </cell>
        </row>
        <row r="35">
          <cell r="AF35" t="str">
            <v>SHAU</v>
          </cell>
        </row>
        <row r="35">
          <cell r="AH35">
            <v>0.035</v>
          </cell>
        </row>
        <row r="36">
          <cell r="A36" t="str">
            <v>CK2202759</v>
          </cell>
        </row>
        <row r="36">
          <cell r="D36">
            <v>44826</v>
          </cell>
          <cell r="E36">
            <v>45006</v>
          </cell>
        </row>
        <row r="36">
          <cell r="H36">
            <v>180</v>
          </cell>
        </row>
        <row r="36">
          <cell r="J36">
            <v>0.0155</v>
          </cell>
        </row>
        <row r="36">
          <cell r="Z36">
            <v>0</v>
          </cell>
        </row>
        <row r="36">
          <cell r="AF36" t="str">
            <v>SHAU</v>
          </cell>
        </row>
        <row r="36">
          <cell r="AH36">
            <v>0.037</v>
          </cell>
        </row>
        <row r="37">
          <cell r="A37" t="str">
            <v>CK2202758-2</v>
          </cell>
        </row>
        <row r="37">
          <cell r="D37">
            <v>44827</v>
          </cell>
          <cell r="E37">
            <v>45009</v>
          </cell>
        </row>
        <row r="37">
          <cell r="H37">
            <v>182</v>
          </cell>
        </row>
        <row r="37">
          <cell r="J37">
            <v>0.0155</v>
          </cell>
        </row>
        <row r="37">
          <cell r="Z37">
            <v>0</v>
          </cell>
        </row>
        <row r="37">
          <cell r="AF37" t="str">
            <v>SHAU</v>
          </cell>
        </row>
        <row r="37">
          <cell r="AH37">
            <v>0.035</v>
          </cell>
        </row>
        <row r="38">
          <cell r="A38" t="str">
            <v>CK2202758-1</v>
          </cell>
        </row>
        <row r="38">
          <cell r="D38">
            <v>44827</v>
          </cell>
          <cell r="E38">
            <v>45009</v>
          </cell>
        </row>
        <row r="38">
          <cell r="H38">
            <v>182</v>
          </cell>
        </row>
        <row r="38">
          <cell r="J38">
            <v>0.0155</v>
          </cell>
        </row>
        <row r="38">
          <cell r="Z38">
            <v>5000000</v>
          </cell>
        </row>
        <row r="38">
          <cell r="AF38" t="str">
            <v>SHAU</v>
          </cell>
        </row>
        <row r="38">
          <cell r="AH38">
            <v>0.035</v>
          </cell>
        </row>
        <row r="39">
          <cell r="A39" t="str">
            <v>CK2202758-3</v>
          </cell>
        </row>
        <row r="39">
          <cell r="D39">
            <v>44827</v>
          </cell>
          <cell r="E39">
            <v>45009</v>
          </cell>
        </row>
        <row r="39">
          <cell r="H39">
            <v>182</v>
          </cell>
        </row>
        <row r="39">
          <cell r="J39">
            <v>0.0155</v>
          </cell>
        </row>
        <row r="39">
          <cell r="Z39">
            <v>10000000</v>
          </cell>
        </row>
        <row r="39">
          <cell r="AF39" t="str">
            <v>SHAU</v>
          </cell>
        </row>
        <row r="39">
          <cell r="AH39">
            <v>0.035</v>
          </cell>
        </row>
        <row r="40">
          <cell r="A40" t="str">
            <v>CK2202758</v>
          </cell>
        </row>
        <row r="40">
          <cell r="D40">
            <v>44827</v>
          </cell>
          <cell r="E40">
            <v>45009</v>
          </cell>
        </row>
        <row r="40">
          <cell r="H40">
            <v>182</v>
          </cell>
        </row>
        <row r="40">
          <cell r="J40">
            <v>0.0155</v>
          </cell>
        </row>
        <row r="40">
          <cell r="Z40">
            <v>10000000</v>
          </cell>
        </row>
        <row r="40">
          <cell r="AF40" t="str">
            <v>SHAU</v>
          </cell>
        </row>
        <row r="40">
          <cell r="AH40">
            <v>0.035</v>
          </cell>
        </row>
        <row r="41">
          <cell r="A41" t="str">
            <v>CK2202761</v>
          </cell>
        </row>
        <row r="41">
          <cell r="D41">
            <v>44830</v>
          </cell>
          <cell r="E41">
            <v>44967</v>
          </cell>
        </row>
        <row r="41">
          <cell r="H41">
            <v>137</v>
          </cell>
        </row>
        <row r="41">
          <cell r="J41">
            <v>0.0154</v>
          </cell>
        </row>
        <row r="41">
          <cell r="Z41">
            <v>125000000</v>
          </cell>
        </row>
        <row r="41">
          <cell r="AF41" t="str">
            <v>SHAU</v>
          </cell>
        </row>
        <row r="41">
          <cell r="AH41">
            <v>0.0383</v>
          </cell>
        </row>
        <row r="42">
          <cell r="A42" t="str">
            <v>CK2202771</v>
          </cell>
        </row>
        <row r="42">
          <cell r="D42">
            <v>44832</v>
          </cell>
          <cell r="E42">
            <v>45012</v>
          </cell>
        </row>
        <row r="42">
          <cell r="H42">
            <v>180</v>
          </cell>
        </row>
        <row r="42">
          <cell r="J42">
            <v>0.0155</v>
          </cell>
        </row>
        <row r="42">
          <cell r="Z42">
            <v>100000000</v>
          </cell>
        </row>
        <row r="42">
          <cell r="AF42" t="str">
            <v>SHAU</v>
          </cell>
        </row>
        <row r="42">
          <cell r="AH42">
            <v>0.0362</v>
          </cell>
        </row>
        <row r="43">
          <cell r="A43" t="str">
            <v>CK2202778</v>
          </cell>
        </row>
        <row r="43">
          <cell r="D43">
            <v>44832</v>
          </cell>
          <cell r="E43">
            <v>45012</v>
          </cell>
        </row>
        <row r="43">
          <cell r="H43">
            <v>180</v>
          </cell>
        </row>
        <row r="43">
          <cell r="J43">
            <v>0.0155</v>
          </cell>
        </row>
        <row r="43">
          <cell r="Z43">
            <v>45000000</v>
          </cell>
        </row>
        <row r="43">
          <cell r="AF43" t="str">
            <v>SHAU</v>
          </cell>
        </row>
        <row r="43">
          <cell r="AH43">
            <v>0.0362</v>
          </cell>
        </row>
        <row r="44">
          <cell r="A44" t="str">
            <v>CK2202770</v>
          </cell>
        </row>
        <row r="44">
          <cell r="D44">
            <v>44833</v>
          </cell>
          <cell r="E44">
            <v>45023</v>
          </cell>
        </row>
        <row r="44">
          <cell r="H44">
            <v>190</v>
          </cell>
        </row>
        <row r="44">
          <cell r="J44">
            <v>0.0155</v>
          </cell>
        </row>
        <row r="44">
          <cell r="Z44">
            <v>20000000</v>
          </cell>
        </row>
        <row r="44">
          <cell r="AF44" t="str">
            <v>SHAU</v>
          </cell>
        </row>
        <row r="44">
          <cell r="AH44">
            <v>0.037</v>
          </cell>
        </row>
        <row r="45">
          <cell r="A45" t="str">
            <v>CK2202775</v>
          </cell>
        </row>
        <row r="45">
          <cell r="D45">
            <v>44834</v>
          </cell>
          <cell r="E45">
            <v>45014</v>
          </cell>
        </row>
        <row r="45">
          <cell r="H45">
            <v>180</v>
          </cell>
        </row>
        <row r="45">
          <cell r="J45">
            <v>0.0155</v>
          </cell>
        </row>
        <row r="45">
          <cell r="Z45">
            <v>3000000</v>
          </cell>
        </row>
        <row r="45">
          <cell r="AF45" t="str">
            <v>SHAU</v>
          </cell>
        </row>
        <row r="45">
          <cell r="AH45">
            <v>0.035</v>
          </cell>
        </row>
        <row r="46">
          <cell r="A46" t="str">
            <v>CK2202775-3</v>
          </cell>
        </row>
        <row r="46">
          <cell r="D46">
            <v>44834</v>
          </cell>
          <cell r="E46">
            <v>45014</v>
          </cell>
        </row>
        <row r="46">
          <cell r="H46">
            <v>180</v>
          </cell>
        </row>
        <row r="46">
          <cell r="J46">
            <v>0.0155</v>
          </cell>
        </row>
        <row r="46">
          <cell r="Z46">
            <v>3000000</v>
          </cell>
        </row>
        <row r="46">
          <cell r="AF46" t="str">
            <v>SHAU</v>
          </cell>
        </row>
        <row r="46">
          <cell r="AH46">
            <v>0.035</v>
          </cell>
        </row>
        <row r="47">
          <cell r="A47" t="str">
            <v>CK2202775-4</v>
          </cell>
        </row>
        <row r="47">
          <cell r="D47">
            <v>44834</v>
          </cell>
          <cell r="E47">
            <v>45014</v>
          </cell>
        </row>
        <row r="47">
          <cell r="H47">
            <v>180</v>
          </cell>
        </row>
        <row r="47">
          <cell r="J47">
            <v>0.0155</v>
          </cell>
        </row>
        <row r="47">
          <cell r="Z47">
            <v>7000000</v>
          </cell>
        </row>
        <row r="47">
          <cell r="AF47" t="str">
            <v>SHAU</v>
          </cell>
        </row>
        <row r="47">
          <cell r="AH47">
            <v>0.035</v>
          </cell>
        </row>
        <row r="48">
          <cell r="A48" t="str">
            <v>CK2202775-1</v>
          </cell>
        </row>
        <row r="48">
          <cell r="D48">
            <v>44834</v>
          </cell>
          <cell r="E48">
            <v>45014</v>
          </cell>
        </row>
        <row r="48">
          <cell r="H48">
            <v>180</v>
          </cell>
        </row>
        <row r="48">
          <cell r="J48">
            <v>0.0155</v>
          </cell>
        </row>
        <row r="48">
          <cell r="Z48">
            <v>20000000</v>
          </cell>
        </row>
        <row r="48">
          <cell r="AF48" t="str">
            <v>SHAU</v>
          </cell>
        </row>
        <row r="48">
          <cell r="AH48">
            <v>0.035</v>
          </cell>
        </row>
        <row r="49">
          <cell r="A49" t="str">
            <v>CK2202775-16</v>
          </cell>
        </row>
        <row r="49">
          <cell r="D49">
            <v>44834</v>
          </cell>
          <cell r="E49">
            <v>45014</v>
          </cell>
        </row>
        <row r="49">
          <cell r="H49">
            <v>180</v>
          </cell>
        </row>
        <row r="49">
          <cell r="J49">
            <v>0.0155</v>
          </cell>
        </row>
        <row r="49">
          <cell r="Z49">
            <v>25000000</v>
          </cell>
        </row>
        <row r="49">
          <cell r="AF49" t="str">
            <v>SHAU</v>
          </cell>
        </row>
        <row r="49">
          <cell r="AH49">
            <v>0.035</v>
          </cell>
        </row>
        <row r="50">
          <cell r="A50" t="str">
            <v>CK2202775-17</v>
          </cell>
        </row>
        <row r="50">
          <cell r="D50">
            <v>44834</v>
          </cell>
          <cell r="E50">
            <v>45014</v>
          </cell>
        </row>
        <row r="50">
          <cell r="H50">
            <v>180</v>
          </cell>
        </row>
        <row r="50">
          <cell r="J50">
            <v>0.0155</v>
          </cell>
        </row>
        <row r="50">
          <cell r="Z50">
            <v>5000000</v>
          </cell>
        </row>
        <row r="50">
          <cell r="AF50" t="str">
            <v>SHAU</v>
          </cell>
        </row>
        <row r="50">
          <cell r="AH50">
            <v>0.035</v>
          </cell>
        </row>
        <row r="51">
          <cell r="A51" t="str">
            <v>CK2202775-5</v>
          </cell>
        </row>
        <row r="51">
          <cell r="D51">
            <v>44834</v>
          </cell>
          <cell r="E51">
            <v>45014</v>
          </cell>
        </row>
        <row r="51">
          <cell r="H51">
            <v>180</v>
          </cell>
        </row>
        <row r="51">
          <cell r="J51">
            <v>0.0155</v>
          </cell>
        </row>
        <row r="51">
          <cell r="Z51">
            <v>30000000</v>
          </cell>
        </row>
        <row r="51">
          <cell r="AF51" t="str">
            <v>SHAU</v>
          </cell>
        </row>
        <row r="51">
          <cell r="AH51">
            <v>0.035</v>
          </cell>
        </row>
        <row r="52">
          <cell r="A52" t="str">
            <v>CK2202775-6</v>
          </cell>
        </row>
        <row r="52">
          <cell r="D52">
            <v>44834</v>
          </cell>
          <cell r="E52">
            <v>45014</v>
          </cell>
        </row>
        <row r="52">
          <cell r="H52">
            <v>180</v>
          </cell>
        </row>
        <row r="52">
          <cell r="J52">
            <v>0.0155</v>
          </cell>
        </row>
        <row r="52">
          <cell r="Z52">
            <v>10000000</v>
          </cell>
        </row>
        <row r="52">
          <cell r="AF52" t="str">
            <v>SHAU</v>
          </cell>
        </row>
        <row r="52">
          <cell r="AH52">
            <v>0.035</v>
          </cell>
        </row>
        <row r="53">
          <cell r="A53" t="str">
            <v>CK2202775-7</v>
          </cell>
        </row>
        <row r="53">
          <cell r="D53">
            <v>44834</v>
          </cell>
          <cell r="E53">
            <v>45014</v>
          </cell>
        </row>
        <row r="53">
          <cell r="H53">
            <v>180</v>
          </cell>
        </row>
        <row r="53">
          <cell r="J53">
            <v>0.0155</v>
          </cell>
        </row>
        <row r="53">
          <cell r="Z53">
            <v>0</v>
          </cell>
        </row>
        <row r="53">
          <cell r="AF53" t="str">
            <v>SHAU</v>
          </cell>
        </row>
        <row r="53">
          <cell r="AH53">
            <v>0.035</v>
          </cell>
        </row>
        <row r="54">
          <cell r="A54" t="str">
            <v>CK2202775-8</v>
          </cell>
        </row>
        <row r="54">
          <cell r="D54">
            <v>44834</v>
          </cell>
          <cell r="E54">
            <v>45014</v>
          </cell>
        </row>
        <row r="54">
          <cell r="H54">
            <v>180</v>
          </cell>
        </row>
        <row r="54">
          <cell r="J54">
            <v>0.0155</v>
          </cell>
        </row>
        <row r="54">
          <cell r="Z54">
            <v>1500000</v>
          </cell>
        </row>
        <row r="54">
          <cell r="AF54" t="str">
            <v>SHAU</v>
          </cell>
        </row>
        <row r="54">
          <cell r="AH54">
            <v>0.035</v>
          </cell>
        </row>
        <row r="55">
          <cell r="A55" t="str">
            <v>CK2202783</v>
          </cell>
        </row>
        <row r="55">
          <cell r="D55">
            <v>44834</v>
          </cell>
          <cell r="E55">
            <v>45030</v>
          </cell>
        </row>
        <row r="55">
          <cell r="H55">
            <v>196</v>
          </cell>
        </row>
        <row r="55">
          <cell r="J55">
            <v>0.0155</v>
          </cell>
        </row>
        <row r="55">
          <cell r="Z55">
            <v>10000000</v>
          </cell>
        </row>
        <row r="55">
          <cell r="AF55" t="str">
            <v>SHAU</v>
          </cell>
        </row>
        <row r="55">
          <cell r="AH55">
            <v>0.037</v>
          </cell>
        </row>
        <row r="56">
          <cell r="A56" t="str">
            <v>CK2202788-2</v>
          </cell>
        </row>
        <row r="56">
          <cell r="D56">
            <v>44848</v>
          </cell>
          <cell r="E56">
            <v>45030</v>
          </cell>
        </row>
        <row r="56">
          <cell r="H56">
            <v>182</v>
          </cell>
        </row>
        <row r="56">
          <cell r="J56">
            <v>0.0155</v>
          </cell>
        </row>
        <row r="56">
          <cell r="Z56">
            <v>0</v>
          </cell>
        </row>
        <row r="56">
          <cell r="AF56" t="str">
            <v>SHAU</v>
          </cell>
        </row>
        <row r="56">
          <cell r="AH56">
            <v>0.035</v>
          </cell>
        </row>
        <row r="57">
          <cell r="A57" t="str">
            <v>CK2202788</v>
          </cell>
        </row>
        <row r="57">
          <cell r="D57">
            <v>44848</v>
          </cell>
          <cell r="E57">
            <v>45030</v>
          </cell>
        </row>
        <row r="57">
          <cell r="H57">
            <v>182</v>
          </cell>
        </row>
        <row r="57">
          <cell r="J57">
            <v>0.0155</v>
          </cell>
        </row>
        <row r="57">
          <cell r="Z57">
            <v>20000000</v>
          </cell>
        </row>
        <row r="57">
          <cell r="AF57" t="str">
            <v>SHAU</v>
          </cell>
        </row>
        <row r="57">
          <cell r="AH57">
            <v>0.035</v>
          </cell>
        </row>
        <row r="58">
          <cell r="A58" t="str">
            <v>CK2202788-1</v>
          </cell>
        </row>
        <row r="58">
          <cell r="D58">
            <v>44848</v>
          </cell>
          <cell r="E58">
            <v>45030</v>
          </cell>
        </row>
        <row r="58">
          <cell r="H58">
            <v>182</v>
          </cell>
        </row>
        <row r="58">
          <cell r="J58">
            <v>0.0155</v>
          </cell>
        </row>
        <row r="58">
          <cell r="Z58">
            <v>1300000</v>
          </cell>
        </row>
        <row r="58">
          <cell r="AF58" t="str">
            <v>SHAU</v>
          </cell>
        </row>
        <row r="58">
          <cell r="AH58">
            <v>0.035</v>
          </cell>
        </row>
        <row r="59">
          <cell r="A59" t="str">
            <v>CK2202802</v>
          </cell>
        </row>
        <row r="59">
          <cell r="D59">
            <v>44851</v>
          </cell>
          <cell r="E59">
            <v>45033</v>
          </cell>
        </row>
        <row r="59">
          <cell r="H59">
            <v>182</v>
          </cell>
        </row>
        <row r="59">
          <cell r="J59">
            <v>0.0155</v>
          </cell>
        </row>
        <row r="59">
          <cell r="Z59">
            <v>400000000</v>
          </cell>
        </row>
        <row r="59">
          <cell r="AF59" t="str">
            <v>SHAU</v>
          </cell>
        </row>
        <row r="59">
          <cell r="AH59">
            <v>0.037</v>
          </cell>
        </row>
        <row r="60">
          <cell r="A60" t="str">
            <v>CK2202798</v>
          </cell>
        </row>
        <row r="60">
          <cell r="D60">
            <v>44853</v>
          </cell>
          <cell r="E60">
            <v>44963</v>
          </cell>
        </row>
        <row r="60">
          <cell r="H60">
            <v>110</v>
          </cell>
        </row>
        <row r="60">
          <cell r="J60">
            <v>0.0154</v>
          </cell>
        </row>
        <row r="60">
          <cell r="Z60">
            <v>100000000</v>
          </cell>
        </row>
        <row r="60">
          <cell r="AF60" t="str">
            <v>SHAU</v>
          </cell>
        </row>
        <row r="60">
          <cell r="AH60">
            <v>0.034</v>
          </cell>
        </row>
        <row r="61">
          <cell r="A61" t="str">
            <v>CK2202805</v>
          </cell>
        </row>
        <row r="61">
          <cell r="D61">
            <v>44853</v>
          </cell>
          <cell r="E61">
            <v>45037</v>
          </cell>
        </row>
        <row r="61">
          <cell r="H61">
            <v>184</v>
          </cell>
        </row>
        <row r="61">
          <cell r="J61">
            <v>0.0155</v>
          </cell>
        </row>
        <row r="61">
          <cell r="Z61">
            <v>60000000</v>
          </cell>
        </row>
        <row r="61">
          <cell r="AF61" t="str">
            <v>SHAU</v>
          </cell>
        </row>
        <row r="61">
          <cell r="AH61">
            <v>0.035</v>
          </cell>
        </row>
        <row r="62">
          <cell r="A62" t="str">
            <v>CK2202811</v>
          </cell>
        </row>
        <row r="62">
          <cell r="D62">
            <v>44854</v>
          </cell>
          <cell r="E62">
            <v>45034</v>
          </cell>
        </row>
        <row r="62">
          <cell r="H62">
            <v>180</v>
          </cell>
        </row>
        <row r="62">
          <cell r="J62">
            <v>0.0155</v>
          </cell>
        </row>
        <row r="62">
          <cell r="Z62">
            <v>10000000</v>
          </cell>
        </row>
        <row r="62">
          <cell r="AF62" t="str">
            <v>SHAU</v>
          </cell>
        </row>
        <row r="62">
          <cell r="AH62">
            <v>0.038</v>
          </cell>
        </row>
        <row r="63">
          <cell r="A63" t="str">
            <v>CK2202810</v>
          </cell>
        </row>
        <row r="63">
          <cell r="D63">
            <v>44855</v>
          </cell>
          <cell r="E63">
            <v>45037</v>
          </cell>
        </row>
        <row r="63">
          <cell r="H63">
            <v>182</v>
          </cell>
        </row>
        <row r="63">
          <cell r="J63">
            <v>0.0155</v>
          </cell>
        </row>
        <row r="63">
          <cell r="Z63">
            <v>10000000</v>
          </cell>
        </row>
        <row r="63">
          <cell r="AF63" t="str">
            <v>SHAU</v>
          </cell>
        </row>
        <row r="63">
          <cell r="AH63">
            <v>0.035</v>
          </cell>
        </row>
        <row r="64">
          <cell r="A64" t="str">
            <v>CK2202810-1</v>
          </cell>
        </row>
        <row r="64">
          <cell r="D64">
            <v>44855</v>
          </cell>
          <cell r="E64">
            <v>45037</v>
          </cell>
        </row>
        <row r="64">
          <cell r="H64">
            <v>182</v>
          </cell>
        </row>
        <row r="64">
          <cell r="J64">
            <v>0.0155</v>
          </cell>
        </row>
        <row r="64">
          <cell r="Z64">
            <v>15000000</v>
          </cell>
        </row>
        <row r="64">
          <cell r="AF64" t="str">
            <v>SHAU</v>
          </cell>
        </row>
        <row r="64">
          <cell r="AH64">
            <v>0.035</v>
          </cell>
        </row>
        <row r="65">
          <cell r="A65" t="str">
            <v>CK2202810-3</v>
          </cell>
        </row>
        <row r="65">
          <cell r="D65">
            <v>44855</v>
          </cell>
          <cell r="E65">
            <v>45037</v>
          </cell>
        </row>
        <row r="65">
          <cell r="H65">
            <v>182</v>
          </cell>
        </row>
        <row r="65">
          <cell r="J65">
            <v>0.0155</v>
          </cell>
        </row>
        <row r="65">
          <cell r="Z65">
            <v>10000000</v>
          </cell>
        </row>
        <row r="65">
          <cell r="AF65" t="str">
            <v>SHAU</v>
          </cell>
        </row>
        <row r="65">
          <cell r="AH65">
            <v>0.035</v>
          </cell>
        </row>
        <row r="66">
          <cell r="A66" t="str">
            <v>CK2202810-4</v>
          </cell>
        </row>
        <row r="66">
          <cell r="D66">
            <v>44855</v>
          </cell>
          <cell r="E66">
            <v>45037</v>
          </cell>
        </row>
        <row r="66">
          <cell r="H66">
            <v>182</v>
          </cell>
        </row>
        <row r="66">
          <cell r="J66">
            <v>0.0155</v>
          </cell>
        </row>
        <row r="66">
          <cell r="Z66">
            <v>20000000</v>
          </cell>
        </row>
        <row r="66">
          <cell r="AF66" t="str">
            <v>SHAU</v>
          </cell>
        </row>
        <row r="66">
          <cell r="AH66">
            <v>0.035</v>
          </cell>
        </row>
        <row r="67">
          <cell r="A67" t="str">
            <v>CK2202810-5</v>
          </cell>
        </row>
        <row r="67">
          <cell r="D67">
            <v>44855</v>
          </cell>
          <cell r="E67">
            <v>45037</v>
          </cell>
        </row>
        <row r="67">
          <cell r="H67">
            <v>182</v>
          </cell>
        </row>
        <row r="67">
          <cell r="J67">
            <v>0.0155</v>
          </cell>
        </row>
        <row r="67">
          <cell r="Z67">
            <v>5000000</v>
          </cell>
        </row>
        <row r="67">
          <cell r="AF67" t="str">
            <v>SHAU</v>
          </cell>
        </row>
        <row r="67">
          <cell r="AH67">
            <v>0.035</v>
          </cell>
        </row>
        <row r="68">
          <cell r="A68" t="str">
            <v>CK2202810-6</v>
          </cell>
        </row>
        <row r="68">
          <cell r="D68">
            <v>44855</v>
          </cell>
          <cell r="E68">
            <v>45037</v>
          </cell>
        </row>
        <row r="68">
          <cell r="H68">
            <v>182</v>
          </cell>
        </row>
        <row r="68">
          <cell r="J68">
            <v>0.0155</v>
          </cell>
        </row>
        <row r="68">
          <cell r="Z68">
            <v>10000000</v>
          </cell>
        </row>
        <row r="68">
          <cell r="AF68" t="str">
            <v>SHAU</v>
          </cell>
        </row>
        <row r="68">
          <cell r="AH68">
            <v>0.035</v>
          </cell>
        </row>
        <row r="69">
          <cell r="A69" t="str">
            <v>CK2202810-7</v>
          </cell>
        </row>
        <row r="69">
          <cell r="D69">
            <v>44855</v>
          </cell>
          <cell r="E69">
            <v>45037</v>
          </cell>
        </row>
        <row r="69">
          <cell r="H69">
            <v>182</v>
          </cell>
        </row>
        <row r="69">
          <cell r="J69">
            <v>0.0155</v>
          </cell>
        </row>
        <row r="69">
          <cell r="Z69">
            <v>20000000</v>
          </cell>
        </row>
        <row r="69">
          <cell r="AF69" t="str">
            <v>SHAU</v>
          </cell>
        </row>
        <row r="69">
          <cell r="AH69">
            <v>0.035</v>
          </cell>
        </row>
        <row r="70">
          <cell r="A70" t="str">
            <v>CK2202813</v>
          </cell>
        </row>
        <row r="70">
          <cell r="D70">
            <v>44858</v>
          </cell>
          <cell r="E70">
            <v>45040</v>
          </cell>
        </row>
        <row r="70">
          <cell r="H70">
            <v>182</v>
          </cell>
        </row>
        <row r="70">
          <cell r="J70">
            <v>0.0155</v>
          </cell>
        </row>
        <row r="70">
          <cell r="Z70">
            <v>20000000</v>
          </cell>
        </row>
        <row r="70">
          <cell r="AF70" t="str">
            <v>SHAU</v>
          </cell>
        </row>
        <row r="70">
          <cell r="AH70">
            <v>0.038</v>
          </cell>
        </row>
        <row r="71">
          <cell r="A71" t="str">
            <v>CK2202826</v>
          </cell>
        </row>
        <row r="71">
          <cell r="D71">
            <v>44861</v>
          </cell>
          <cell r="E71">
            <v>45041</v>
          </cell>
        </row>
        <row r="71">
          <cell r="H71">
            <v>180</v>
          </cell>
        </row>
        <row r="71">
          <cell r="J71">
            <v>0.0155</v>
          </cell>
        </row>
        <row r="71">
          <cell r="Z71">
            <v>100000000</v>
          </cell>
        </row>
        <row r="71">
          <cell r="AF71" t="str">
            <v>SHAU</v>
          </cell>
        </row>
        <row r="71">
          <cell r="AH71">
            <v>0.037</v>
          </cell>
        </row>
        <row r="72">
          <cell r="A72" t="str">
            <v>CK2202818</v>
          </cell>
        </row>
        <row r="72">
          <cell r="D72">
            <v>44862</v>
          </cell>
          <cell r="E72">
            <v>45044</v>
          </cell>
        </row>
        <row r="72">
          <cell r="H72">
            <v>182</v>
          </cell>
        </row>
        <row r="72">
          <cell r="J72">
            <v>0.0155</v>
          </cell>
        </row>
        <row r="72">
          <cell r="Z72">
            <v>3000000</v>
          </cell>
        </row>
        <row r="72">
          <cell r="AF72" t="str">
            <v>SHAU</v>
          </cell>
        </row>
        <row r="72">
          <cell r="AH72">
            <v>0.035</v>
          </cell>
        </row>
        <row r="73">
          <cell r="A73" t="str">
            <v>CK2202818-1</v>
          </cell>
        </row>
        <row r="73">
          <cell r="D73">
            <v>44862</v>
          </cell>
          <cell r="E73">
            <v>45044</v>
          </cell>
        </row>
        <row r="73">
          <cell r="H73">
            <v>182</v>
          </cell>
        </row>
        <row r="73">
          <cell r="J73">
            <v>0.0155</v>
          </cell>
        </row>
        <row r="73">
          <cell r="Z73">
            <v>18000000</v>
          </cell>
        </row>
        <row r="73">
          <cell r="AF73" t="str">
            <v>SHAU</v>
          </cell>
        </row>
        <row r="73">
          <cell r="AH73">
            <v>0.035</v>
          </cell>
        </row>
        <row r="74">
          <cell r="A74" t="str">
            <v>CK2202818-3</v>
          </cell>
        </row>
        <row r="74">
          <cell r="D74">
            <v>44862</v>
          </cell>
          <cell r="E74">
            <v>45044</v>
          </cell>
        </row>
        <row r="74">
          <cell r="H74">
            <v>182</v>
          </cell>
        </row>
        <row r="74">
          <cell r="J74">
            <v>0.0155</v>
          </cell>
        </row>
        <row r="74">
          <cell r="Z74">
            <v>10000000</v>
          </cell>
        </row>
        <row r="74">
          <cell r="AF74" t="str">
            <v>SHAU</v>
          </cell>
        </row>
        <row r="74">
          <cell r="AH74">
            <v>0.035</v>
          </cell>
        </row>
        <row r="75">
          <cell r="A75" t="str">
            <v>CK2202818-4</v>
          </cell>
        </row>
        <row r="75">
          <cell r="D75">
            <v>44862</v>
          </cell>
          <cell r="E75">
            <v>45044</v>
          </cell>
        </row>
        <row r="75">
          <cell r="H75">
            <v>182</v>
          </cell>
        </row>
        <row r="75">
          <cell r="J75">
            <v>0.0155</v>
          </cell>
        </row>
        <row r="75">
          <cell r="Z75">
            <v>2500000</v>
          </cell>
        </row>
        <row r="75">
          <cell r="AF75" t="str">
            <v>SHAU</v>
          </cell>
        </row>
        <row r="75">
          <cell r="AH75">
            <v>0.035</v>
          </cell>
        </row>
        <row r="76">
          <cell r="A76" t="str">
            <v>CK2202818-5</v>
          </cell>
        </row>
        <row r="76">
          <cell r="D76">
            <v>44862</v>
          </cell>
          <cell r="E76">
            <v>45044</v>
          </cell>
        </row>
        <row r="76">
          <cell r="H76">
            <v>182</v>
          </cell>
        </row>
        <row r="76">
          <cell r="J76">
            <v>0.0155</v>
          </cell>
        </row>
        <row r="76">
          <cell r="Z76">
            <v>20000000</v>
          </cell>
        </row>
        <row r="76">
          <cell r="AF76" t="str">
            <v>SHAU</v>
          </cell>
        </row>
        <row r="76">
          <cell r="AH76">
            <v>0.035</v>
          </cell>
        </row>
        <row r="77">
          <cell r="A77" t="str">
            <v>CK2202824</v>
          </cell>
        </row>
        <row r="77">
          <cell r="D77">
            <v>44865</v>
          </cell>
          <cell r="E77">
            <v>45058</v>
          </cell>
        </row>
        <row r="77">
          <cell r="H77">
            <v>193</v>
          </cell>
        </row>
        <row r="77">
          <cell r="J77">
            <v>0.0155</v>
          </cell>
        </row>
        <row r="77">
          <cell r="Z77">
            <v>50000000</v>
          </cell>
        </row>
        <row r="77">
          <cell r="AF77" t="str">
            <v>SHAU</v>
          </cell>
        </row>
        <row r="77">
          <cell r="AH77">
            <v>0.0365</v>
          </cell>
        </row>
        <row r="78">
          <cell r="A78" t="str">
            <v>CK2202830</v>
          </cell>
        </row>
        <row r="78">
          <cell r="D78">
            <v>44867</v>
          </cell>
          <cell r="E78">
            <v>45232</v>
          </cell>
        </row>
        <row r="78">
          <cell r="H78">
            <v>365</v>
          </cell>
        </row>
        <row r="78">
          <cell r="J78">
            <v>0.0175</v>
          </cell>
        </row>
        <row r="78">
          <cell r="Z78">
            <v>100000000</v>
          </cell>
        </row>
        <row r="78">
          <cell r="AF78" t="str">
            <v>SHAU</v>
          </cell>
        </row>
        <row r="78">
          <cell r="AH78">
            <v>0.0375</v>
          </cell>
        </row>
        <row r="79">
          <cell r="A79" t="str">
            <v>CK2202831</v>
          </cell>
        </row>
        <row r="79">
          <cell r="D79">
            <v>44867</v>
          </cell>
          <cell r="E79">
            <v>44971</v>
          </cell>
        </row>
        <row r="79">
          <cell r="H79">
            <v>104</v>
          </cell>
        </row>
        <row r="79">
          <cell r="J79">
            <v>0.0154</v>
          </cell>
        </row>
        <row r="79">
          <cell r="Z79">
            <v>30000000</v>
          </cell>
        </row>
        <row r="79">
          <cell r="AF79" t="str">
            <v>SHAU</v>
          </cell>
        </row>
        <row r="79">
          <cell r="AH79">
            <v>0.034</v>
          </cell>
        </row>
        <row r="80">
          <cell r="A80" t="str">
            <v>CK2202833</v>
          </cell>
        </row>
        <row r="80">
          <cell r="D80">
            <v>44867</v>
          </cell>
          <cell r="E80">
            <v>45054</v>
          </cell>
        </row>
        <row r="80">
          <cell r="H80">
            <v>187</v>
          </cell>
        </row>
        <row r="80">
          <cell r="J80">
            <v>0.0155</v>
          </cell>
        </row>
        <row r="80">
          <cell r="Z80">
            <v>11000000</v>
          </cell>
        </row>
        <row r="80">
          <cell r="AF80" t="str">
            <v>SHAU</v>
          </cell>
        </row>
        <row r="80">
          <cell r="AH80">
            <v>0.035</v>
          </cell>
        </row>
        <row r="81">
          <cell r="A81" t="str">
            <v>CK2202827</v>
          </cell>
        </row>
        <row r="81">
          <cell r="D81">
            <v>44868</v>
          </cell>
          <cell r="E81">
            <v>44963</v>
          </cell>
        </row>
        <row r="81">
          <cell r="H81">
            <v>95</v>
          </cell>
        </row>
        <row r="81">
          <cell r="J81">
            <v>0.0154</v>
          </cell>
        </row>
        <row r="81">
          <cell r="Z81">
            <v>400000000</v>
          </cell>
        </row>
        <row r="81">
          <cell r="AF81" t="str">
            <v>SHAU</v>
          </cell>
        </row>
        <row r="81">
          <cell r="AH81">
            <v>0.035</v>
          </cell>
        </row>
        <row r="82">
          <cell r="A82" t="str">
            <v>CK2202829</v>
          </cell>
        </row>
        <row r="82">
          <cell r="D82">
            <v>44868</v>
          </cell>
          <cell r="E82">
            <v>45058</v>
          </cell>
        </row>
        <row r="82">
          <cell r="H82">
            <v>190</v>
          </cell>
        </row>
        <row r="82">
          <cell r="J82">
            <v>0.0155</v>
          </cell>
        </row>
        <row r="82">
          <cell r="Z82">
            <v>50000000</v>
          </cell>
        </row>
        <row r="82">
          <cell r="AF82" t="str">
            <v>SHAU</v>
          </cell>
        </row>
        <row r="82">
          <cell r="AH82">
            <v>0.0365</v>
          </cell>
        </row>
        <row r="83">
          <cell r="A83" t="str">
            <v>CK2202837</v>
          </cell>
        </row>
        <row r="83">
          <cell r="D83">
            <v>44869</v>
          </cell>
          <cell r="E83">
            <v>45051</v>
          </cell>
        </row>
        <row r="83">
          <cell r="H83">
            <v>182</v>
          </cell>
        </row>
        <row r="83">
          <cell r="J83">
            <v>0.0155</v>
          </cell>
        </row>
        <row r="83">
          <cell r="Z83">
            <v>20000000</v>
          </cell>
        </row>
        <row r="83">
          <cell r="AF83" t="str">
            <v>SHAU</v>
          </cell>
        </row>
        <row r="83">
          <cell r="AH83">
            <v>0.035</v>
          </cell>
        </row>
        <row r="84">
          <cell r="A84" t="str">
            <v>CK2202842</v>
          </cell>
        </row>
        <row r="84">
          <cell r="D84">
            <v>44869</v>
          </cell>
          <cell r="E84">
            <v>44963</v>
          </cell>
        </row>
        <row r="84">
          <cell r="H84">
            <v>94</v>
          </cell>
        </row>
        <row r="84">
          <cell r="J84">
            <v>0.0154</v>
          </cell>
        </row>
        <row r="84">
          <cell r="Z84">
            <v>19000000</v>
          </cell>
        </row>
        <row r="84">
          <cell r="AF84" t="str">
            <v>EUR/USD</v>
          </cell>
        </row>
        <row r="84">
          <cell r="AH84">
            <v>0.034</v>
          </cell>
        </row>
        <row r="85">
          <cell r="A85" t="str">
            <v>CK2202842-1</v>
          </cell>
        </row>
        <row r="85">
          <cell r="D85">
            <v>44869</v>
          </cell>
          <cell r="E85">
            <v>44963</v>
          </cell>
        </row>
        <row r="85">
          <cell r="H85">
            <v>94</v>
          </cell>
        </row>
        <row r="85">
          <cell r="J85">
            <v>0.0154</v>
          </cell>
        </row>
        <row r="85">
          <cell r="Z85">
            <v>5000000</v>
          </cell>
        </row>
        <row r="85">
          <cell r="AF85" t="str">
            <v>EUR/USD</v>
          </cell>
        </row>
        <row r="85">
          <cell r="AH85">
            <v>0.034</v>
          </cell>
        </row>
        <row r="86">
          <cell r="A86" t="str">
            <v>CK2202843</v>
          </cell>
        </row>
        <row r="86">
          <cell r="D86">
            <v>44869</v>
          </cell>
          <cell r="E86">
            <v>45051</v>
          </cell>
        </row>
        <row r="86">
          <cell r="H86">
            <v>182</v>
          </cell>
        </row>
        <row r="86">
          <cell r="J86">
            <v>0.0155</v>
          </cell>
        </row>
        <row r="86">
          <cell r="Z86">
            <v>6000000</v>
          </cell>
        </row>
        <row r="86">
          <cell r="AF86" t="str">
            <v>EUR/USD</v>
          </cell>
        </row>
        <row r="86">
          <cell r="AH86">
            <v>0.035</v>
          </cell>
        </row>
        <row r="87">
          <cell r="A87" t="str">
            <v>CK2202843-1</v>
          </cell>
        </row>
        <row r="87">
          <cell r="D87">
            <v>44869</v>
          </cell>
          <cell r="E87">
            <v>45051</v>
          </cell>
        </row>
        <row r="87">
          <cell r="H87">
            <v>182</v>
          </cell>
        </row>
        <row r="87">
          <cell r="J87">
            <v>0.0155</v>
          </cell>
        </row>
        <row r="87">
          <cell r="Z87">
            <v>2000000</v>
          </cell>
        </row>
        <row r="87">
          <cell r="AF87" t="str">
            <v>EUR/USD</v>
          </cell>
        </row>
        <row r="87">
          <cell r="AH87">
            <v>0.035</v>
          </cell>
        </row>
        <row r="88">
          <cell r="A88" t="str">
            <v>CK2202843-3</v>
          </cell>
        </row>
        <row r="88">
          <cell r="D88">
            <v>44869</v>
          </cell>
          <cell r="E88">
            <v>45051</v>
          </cell>
        </row>
        <row r="88">
          <cell r="H88">
            <v>182</v>
          </cell>
        </row>
        <row r="88">
          <cell r="J88">
            <v>0.0155</v>
          </cell>
        </row>
        <row r="88">
          <cell r="Z88">
            <v>3000000</v>
          </cell>
        </row>
        <row r="88">
          <cell r="AF88" t="str">
            <v>EUR/USD</v>
          </cell>
        </row>
        <row r="88">
          <cell r="AH88">
            <v>0.035</v>
          </cell>
        </row>
        <row r="89">
          <cell r="A89" t="str">
            <v>CK2202843-4</v>
          </cell>
        </row>
        <row r="89">
          <cell r="D89">
            <v>44869</v>
          </cell>
          <cell r="E89">
            <v>45051</v>
          </cell>
        </row>
        <row r="89">
          <cell r="H89">
            <v>182</v>
          </cell>
        </row>
        <row r="89">
          <cell r="J89">
            <v>0.0155</v>
          </cell>
        </row>
        <row r="89">
          <cell r="Z89">
            <v>6000000</v>
          </cell>
        </row>
        <row r="89">
          <cell r="AF89" t="str">
            <v>EUR/USD</v>
          </cell>
        </row>
        <row r="89">
          <cell r="AH89">
            <v>0.035</v>
          </cell>
        </row>
        <row r="90">
          <cell r="A90" t="str">
            <v>CK2202845</v>
          </cell>
        </row>
        <row r="90">
          <cell r="D90">
            <v>44872</v>
          </cell>
          <cell r="E90">
            <v>44963</v>
          </cell>
        </row>
        <row r="90">
          <cell r="H90">
            <v>91</v>
          </cell>
        </row>
        <row r="90">
          <cell r="J90">
            <v>0.0154</v>
          </cell>
        </row>
        <row r="90">
          <cell r="Z90">
            <v>50000000</v>
          </cell>
        </row>
        <row r="90">
          <cell r="AF90" t="str">
            <v>SHAU</v>
          </cell>
        </row>
        <row r="90">
          <cell r="AH90">
            <v>0.037</v>
          </cell>
        </row>
        <row r="91">
          <cell r="A91" t="str">
            <v>CK2202844</v>
          </cell>
        </row>
        <row r="91">
          <cell r="D91">
            <v>44874</v>
          </cell>
          <cell r="E91">
            <v>44965</v>
          </cell>
        </row>
        <row r="91">
          <cell r="H91">
            <v>91</v>
          </cell>
        </row>
        <row r="91">
          <cell r="J91">
            <v>0.0154</v>
          </cell>
        </row>
        <row r="91">
          <cell r="Z91">
            <v>100000000</v>
          </cell>
        </row>
        <row r="91">
          <cell r="AF91" t="str">
            <v>SHAU</v>
          </cell>
        </row>
        <row r="91">
          <cell r="AH91">
            <v>0.034</v>
          </cell>
        </row>
        <row r="92">
          <cell r="A92" t="str">
            <v>CK2202848</v>
          </cell>
        </row>
        <row r="92">
          <cell r="D92">
            <v>44874</v>
          </cell>
          <cell r="E92">
            <v>45055</v>
          </cell>
        </row>
        <row r="92">
          <cell r="H92">
            <v>181</v>
          </cell>
        </row>
        <row r="92">
          <cell r="J92">
            <v>0.0155</v>
          </cell>
        </row>
        <row r="92">
          <cell r="Z92">
            <v>20000000</v>
          </cell>
        </row>
        <row r="92">
          <cell r="AF92" t="str">
            <v>SHAU</v>
          </cell>
        </row>
        <row r="92">
          <cell r="AH92">
            <v>0.035</v>
          </cell>
        </row>
        <row r="93">
          <cell r="A93" t="str">
            <v>CK2202858</v>
          </cell>
        </row>
        <row r="93">
          <cell r="D93">
            <v>44875</v>
          </cell>
          <cell r="E93">
            <v>44967</v>
          </cell>
        </row>
        <row r="93">
          <cell r="H93">
            <v>92</v>
          </cell>
        </row>
        <row r="93">
          <cell r="J93">
            <v>0.0154</v>
          </cell>
        </row>
        <row r="93">
          <cell r="Z93">
            <v>7000000</v>
          </cell>
        </row>
        <row r="93">
          <cell r="AF93" t="str">
            <v>XAU/USD</v>
          </cell>
        </row>
        <row r="93">
          <cell r="AH93">
            <v>0.034</v>
          </cell>
        </row>
        <row r="94">
          <cell r="A94" t="str">
            <v>CK2202858-1</v>
          </cell>
        </row>
        <row r="94">
          <cell r="D94">
            <v>44875</v>
          </cell>
          <cell r="E94">
            <v>44967</v>
          </cell>
        </row>
        <row r="94">
          <cell r="H94">
            <v>92</v>
          </cell>
        </row>
        <row r="94">
          <cell r="J94">
            <v>0.0154</v>
          </cell>
        </row>
        <row r="94">
          <cell r="Z94">
            <v>30000000</v>
          </cell>
        </row>
        <row r="94">
          <cell r="AF94" t="str">
            <v>XAU/USD</v>
          </cell>
        </row>
        <row r="94">
          <cell r="AH94">
            <v>0.034</v>
          </cell>
        </row>
        <row r="95">
          <cell r="A95" t="str">
            <v>CK2202858-3</v>
          </cell>
        </row>
        <row r="95">
          <cell r="D95">
            <v>44875</v>
          </cell>
          <cell r="E95">
            <v>44967</v>
          </cell>
        </row>
        <row r="95">
          <cell r="H95">
            <v>92</v>
          </cell>
        </row>
        <row r="95">
          <cell r="J95">
            <v>0.0154</v>
          </cell>
        </row>
        <row r="95">
          <cell r="Z95">
            <v>6000000</v>
          </cell>
        </row>
        <row r="95">
          <cell r="AF95" t="str">
            <v>XAU/USD</v>
          </cell>
        </row>
        <row r="95">
          <cell r="AH95">
            <v>0.034</v>
          </cell>
        </row>
        <row r="96">
          <cell r="A96" t="str">
            <v>CK2202854</v>
          </cell>
        </row>
        <row r="96">
          <cell r="D96">
            <v>44876</v>
          </cell>
          <cell r="E96">
            <v>44998</v>
          </cell>
        </row>
        <row r="96">
          <cell r="H96">
            <v>122</v>
          </cell>
        </row>
        <row r="96">
          <cell r="J96">
            <v>0.0154</v>
          </cell>
        </row>
        <row r="96">
          <cell r="Z96">
            <v>300000000</v>
          </cell>
        </row>
        <row r="96">
          <cell r="AF96" t="str">
            <v>SHAU</v>
          </cell>
        </row>
        <row r="96">
          <cell r="AH96">
            <v>0.036</v>
          </cell>
        </row>
        <row r="97">
          <cell r="A97" t="str">
            <v>CK2202855</v>
          </cell>
        </row>
        <row r="97">
          <cell r="D97">
            <v>44876</v>
          </cell>
          <cell r="E97">
            <v>45057</v>
          </cell>
        </row>
        <row r="97">
          <cell r="H97">
            <v>181</v>
          </cell>
        </row>
        <row r="97">
          <cell r="J97">
            <v>0.0155</v>
          </cell>
        </row>
        <row r="97">
          <cell r="Z97">
            <v>300000000</v>
          </cell>
        </row>
        <row r="97">
          <cell r="AF97" t="str">
            <v>SHAU</v>
          </cell>
        </row>
        <row r="97">
          <cell r="AH97">
            <v>0.037</v>
          </cell>
        </row>
        <row r="98">
          <cell r="A98" t="str">
            <v>CK2202860</v>
          </cell>
        </row>
        <row r="98">
          <cell r="D98">
            <v>44876</v>
          </cell>
          <cell r="E98">
            <v>45057</v>
          </cell>
        </row>
        <row r="98">
          <cell r="H98">
            <v>181</v>
          </cell>
        </row>
        <row r="98">
          <cell r="J98">
            <v>0.0155</v>
          </cell>
        </row>
        <row r="98">
          <cell r="Z98">
            <v>30000000</v>
          </cell>
        </row>
        <row r="98">
          <cell r="AF98" t="str">
            <v>SHAU</v>
          </cell>
        </row>
        <row r="98">
          <cell r="AH98">
            <v>0.037</v>
          </cell>
        </row>
        <row r="99">
          <cell r="A99" t="str">
            <v>CK2202861</v>
          </cell>
        </row>
        <row r="99">
          <cell r="D99">
            <v>44876</v>
          </cell>
          <cell r="E99">
            <v>44966</v>
          </cell>
        </row>
        <row r="99">
          <cell r="H99">
            <v>90</v>
          </cell>
        </row>
        <row r="99">
          <cell r="J99">
            <v>0.0154</v>
          </cell>
        </row>
        <row r="99">
          <cell r="Z99">
            <v>200000000</v>
          </cell>
        </row>
        <row r="99">
          <cell r="AF99" t="str">
            <v>SHAU</v>
          </cell>
        </row>
        <row r="99">
          <cell r="AH99">
            <v>0.035</v>
          </cell>
        </row>
        <row r="100">
          <cell r="A100" t="str">
            <v>CK2202862</v>
          </cell>
        </row>
        <row r="100">
          <cell r="D100">
            <v>44876</v>
          </cell>
          <cell r="E100">
            <v>45236</v>
          </cell>
        </row>
        <row r="100">
          <cell r="H100">
            <v>360</v>
          </cell>
        </row>
        <row r="100">
          <cell r="J100">
            <v>0.0155</v>
          </cell>
        </row>
        <row r="100">
          <cell r="Z100">
            <v>100000000</v>
          </cell>
        </row>
        <row r="100">
          <cell r="AF100" t="str">
            <v>SHAU</v>
          </cell>
        </row>
        <row r="100">
          <cell r="AH100">
            <v>0.0395</v>
          </cell>
        </row>
        <row r="101">
          <cell r="A101" t="str">
            <v>CK2202872</v>
          </cell>
        </row>
        <row r="101">
          <cell r="D101">
            <v>44880</v>
          </cell>
          <cell r="E101">
            <v>44971</v>
          </cell>
        </row>
        <row r="101">
          <cell r="H101">
            <v>91</v>
          </cell>
        </row>
        <row r="101">
          <cell r="J101">
            <v>0.0154</v>
          </cell>
        </row>
        <row r="101">
          <cell r="Z101">
            <v>25000000</v>
          </cell>
        </row>
        <row r="101">
          <cell r="AF101" t="str">
            <v>XAU/USD</v>
          </cell>
        </row>
        <row r="101">
          <cell r="AH101">
            <v>0.034</v>
          </cell>
        </row>
        <row r="102">
          <cell r="A102" t="str">
            <v>CK2202871-3</v>
          </cell>
        </row>
        <row r="102">
          <cell r="D102">
            <v>44881</v>
          </cell>
          <cell r="E102">
            <v>44971</v>
          </cell>
        </row>
        <row r="102">
          <cell r="H102">
            <v>90</v>
          </cell>
        </row>
        <row r="102">
          <cell r="J102">
            <v>0.0154</v>
          </cell>
        </row>
        <row r="102">
          <cell r="Z102">
            <v>8000000</v>
          </cell>
        </row>
        <row r="102">
          <cell r="AF102" t="str">
            <v>XAU/USD</v>
          </cell>
        </row>
        <row r="102">
          <cell r="AH102">
            <v>0.034</v>
          </cell>
        </row>
        <row r="103">
          <cell r="A103" t="str">
            <v>CK2202871</v>
          </cell>
        </row>
        <row r="103">
          <cell r="D103">
            <v>44881</v>
          </cell>
          <cell r="E103">
            <v>44971</v>
          </cell>
        </row>
        <row r="103">
          <cell r="H103">
            <v>90</v>
          </cell>
        </row>
        <row r="103">
          <cell r="J103">
            <v>0.0154</v>
          </cell>
        </row>
        <row r="103">
          <cell r="Z103">
            <v>52200000</v>
          </cell>
        </row>
        <row r="103">
          <cell r="AF103" t="str">
            <v>XAU/USD</v>
          </cell>
        </row>
        <row r="103">
          <cell r="AH103">
            <v>0.034</v>
          </cell>
        </row>
        <row r="104">
          <cell r="A104" t="str">
            <v>CK2202879</v>
          </cell>
        </row>
        <row r="104">
          <cell r="D104">
            <v>44881</v>
          </cell>
          <cell r="E104">
            <v>44971</v>
          </cell>
        </row>
        <row r="104">
          <cell r="H104">
            <v>90</v>
          </cell>
        </row>
        <row r="104">
          <cell r="J104">
            <v>0.0154</v>
          </cell>
        </row>
        <row r="104">
          <cell r="Z104">
            <v>50000000</v>
          </cell>
        </row>
        <row r="104">
          <cell r="AF104" t="str">
            <v>SHAU</v>
          </cell>
        </row>
        <row r="104">
          <cell r="AH104">
            <v>0.034</v>
          </cell>
        </row>
        <row r="105">
          <cell r="A105" t="str">
            <v>CK2202880</v>
          </cell>
        </row>
        <row r="105">
          <cell r="D105">
            <v>44881</v>
          </cell>
          <cell r="E105">
            <v>44971</v>
          </cell>
        </row>
        <row r="105">
          <cell r="H105">
            <v>90</v>
          </cell>
        </row>
        <row r="105">
          <cell r="J105">
            <v>0.0154</v>
          </cell>
        </row>
        <row r="105">
          <cell r="Z105">
            <v>50000000</v>
          </cell>
        </row>
        <row r="105">
          <cell r="AF105" t="str">
            <v>SHAU</v>
          </cell>
        </row>
        <row r="105">
          <cell r="AH105">
            <v>0.034</v>
          </cell>
        </row>
        <row r="106">
          <cell r="A106" t="str">
            <v>CK2202870</v>
          </cell>
        </row>
        <row r="106">
          <cell r="D106">
            <v>44882</v>
          </cell>
          <cell r="E106">
            <v>45243</v>
          </cell>
        </row>
        <row r="106">
          <cell r="H106">
            <v>361</v>
          </cell>
        </row>
        <row r="106">
          <cell r="J106">
            <v>0.0155</v>
          </cell>
        </row>
        <row r="106">
          <cell r="Z106">
            <v>150000000</v>
          </cell>
        </row>
        <row r="106">
          <cell r="AF106" t="str">
            <v>SHAU</v>
          </cell>
        </row>
        <row r="106">
          <cell r="AH106">
            <v>0.0395</v>
          </cell>
        </row>
        <row r="107">
          <cell r="A107" t="str">
            <v>CK2202874-3</v>
          </cell>
        </row>
        <row r="107">
          <cell r="D107">
            <v>44882</v>
          </cell>
          <cell r="E107">
            <v>44973</v>
          </cell>
        </row>
        <row r="107">
          <cell r="H107">
            <v>91</v>
          </cell>
        </row>
        <row r="107">
          <cell r="J107">
            <v>0.0154</v>
          </cell>
        </row>
        <row r="107">
          <cell r="Z107">
            <v>10000000</v>
          </cell>
        </row>
        <row r="107">
          <cell r="AF107" t="str">
            <v>XAU/USD</v>
          </cell>
        </row>
        <row r="107">
          <cell r="AH107">
            <v>0.036</v>
          </cell>
        </row>
        <row r="108">
          <cell r="A108" t="str">
            <v>CK2202874</v>
          </cell>
        </row>
        <row r="108">
          <cell r="D108">
            <v>44882</v>
          </cell>
          <cell r="E108">
            <v>44973</v>
          </cell>
        </row>
        <row r="108">
          <cell r="H108">
            <v>91</v>
          </cell>
        </row>
        <row r="108">
          <cell r="J108">
            <v>0.0154</v>
          </cell>
        </row>
        <row r="108">
          <cell r="Z108">
            <v>80000000</v>
          </cell>
        </row>
        <row r="108">
          <cell r="AF108" t="str">
            <v>XAU/USD</v>
          </cell>
        </row>
        <row r="108">
          <cell r="AH108">
            <v>0.036</v>
          </cell>
        </row>
        <row r="109">
          <cell r="A109" t="str">
            <v>CK2202876-2</v>
          </cell>
        </row>
        <row r="109">
          <cell r="D109">
            <v>44883</v>
          </cell>
          <cell r="E109">
            <v>44958</v>
          </cell>
        </row>
        <row r="109">
          <cell r="H109">
            <v>75</v>
          </cell>
        </row>
        <row r="109">
          <cell r="J109">
            <v>0.01485</v>
          </cell>
        </row>
        <row r="109">
          <cell r="Z109">
            <v>0</v>
          </cell>
        </row>
        <row r="109">
          <cell r="AF109" t="str">
            <v>XAU/USD</v>
          </cell>
        </row>
        <row r="109">
          <cell r="AH109">
            <v>0.033</v>
          </cell>
        </row>
        <row r="110">
          <cell r="A110" t="str">
            <v>CK2202876</v>
          </cell>
        </row>
        <row r="110">
          <cell r="D110">
            <v>44883</v>
          </cell>
          <cell r="E110">
            <v>44958</v>
          </cell>
        </row>
        <row r="110">
          <cell r="H110">
            <v>75</v>
          </cell>
        </row>
        <row r="110">
          <cell r="J110">
            <v>0.01485</v>
          </cell>
        </row>
        <row r="110">
          <cell r="Z110">
            <v>10000000</v>
          </cell>
        </row>
        <row r="110">
          <cell r="AF110" t="str">
            <v>XAU/USD</v>
          </cell>
        </row>
        <row r="110">
          <cell r="AH110">
            <v>0.033</v>
          </cell>
        </row>
        <row r="111">
          <cell r="A111" t="str">
            <v>CK2202877-2</v>
          </cell>
        </row>
        <row r="111">
          <cell r="D111">
            <v>44883</v>
          </cell>
          <cell r="E111">
            <v>44981</v>
          </cell>
        </row>
        <row r="111">
          <cell r="H111">
            <v>98</v>
          </cell>
        </row>
        <row r="111">
          <cell r="J111">
            <v>0.0154</v>
          </cell>
        </row>
        <row r="111">
          <cell r="Z111">
            <v>0</v>
          </cell>
        </row>
        <row r="111">
          <cell r="AF111" t="str">
            <v>XAU/USD</v>
          </cell>
        </row>
        <row r="111">
          <cell r="AH111">
            <v>0.034</v>
          </cell>
        </row>
        <row r="112">
          <cell r="A112" t="str">
            <v>CK2202877</v>
          </cell>
        </row>
        <row r="112">
          <cell r="D112">
            <v>44883</v>
          </cell>
          <cell r="E112">
            <v>44981</v>
          </cell>
        </row>
        <row r="112">
          <cell r="H112">
            <v>98</v>
          </cell>
        </row>
        <row r="112">
          <cell r="J112">
            <v>0.0154</v>
          </cell>
        </row>
        <row r="112">
          <cell r="Z112">
            <v>10000000</v>
          </cell>
        </row>
        <row r="112">
          <cell r="AF112" t="str">
            <v>XAU/USD</v>
          </cell>
        </row>
        <row r="112">
          <cell r="AH112">
            <v>0.034</v>
          </cell>
        </row>
        <row r="113">
          <cell r="A113" t="str">
            <v>CK2202877-4</v>
          </cell>
        </row>
        <row r="113">
          <cell r="D113">
            <v>44883</v>
          </cell>
          <cell r="E113">
            <v>44981</v>
          </cell>
        </row>
        <row r="113">
          <cell r="H113">
            <v>98</v>
          </cell>
        </row>
        <row r="113">
          <cell r="J113">
            <v>0.0154</v>
          </cell>
        </row>
        <row r="113">
          <cell r="Z113">
            <v>20000000</v>
          </cell>
        </row>
        <row r="113">
          <cell r="AF113" t="str">
            <v>XAU/USD</v>
          </cell>
        </row>
        <row r="113">
          <cell r="AH113">
            <v>0.034</v>
          </cell>
        </row>
        <row r="114">
          <cell r="A114" t="str">
            <v>CK2202877-1</v>
          </cell>
        </row>
        <row r="114">
          <cell r="D114">
            <v>44883</v>
          </cell>
          <cell r="E114">
            <v>44981</v>
          </cell>
        </row>
        <row r="114">
          <cell r="H114">
            <v>98</v>
          </cell>
        </row>
        <row r="114">
          <cell r="J114">
            <v>0.0154</v>
          </cell>
        </row>
        <row r="114">
          <cell r="Z114">
            <v>1000000</v>
          </cell>
        </row>
        <row r="114">
          <cell r="AF114" t="str">
            <v>XAU/USD</v>
          </cell>
        </row>
        <row r="114">
          <cell r="AH114">
            <v>0.034</v>
          </cell>
        </row>
        <row r="115">
          <cell r="A115" t="str">
            <v>CK2202877-6</v>
          </cell>
        </row>
        <row r="115">
          <cell r="D115">
            <v>44883</v>
          </cell>
          <cell r="E115">
            <v>44981</v>
          </cell>
        </row>
        <row r="115">
          <cell r="H115">
            <v>98</v>
          </cell>
        </row>
        <row r="115">
          <cell r="J115">
            <v>0.0154</v>
          </cell>
        </row>
        <row r="115">
          <cell r="Z115">
            <v>20000000</v>
          </cell>
        </row>
        <row r="115">
          <cell r="AF115" t="str">
            <v>XAU/USD</v>
          </cell>
        </row>
        <row r="115">
          <cell r="AH115">
            <v>0.034</v>
          </cell>
        </row>
        <row r="116">
          <cell r="A116" t="str">
            <v>CK2202877-7</v>
          </cell>
        </row>
        <row r="116">
          <cell r="D116">
            <v>44883</v>
          </cell>
          <cell r="E116">
            <v>44981</v>
          </cell>
        </row>
        <row r="116">
          <cell r="H116">
            <v>98</v>
          </cell>
        </row>
        <row r="116">
          <cell r="J116">
            <v>0.0154</v>
          </cell>
        </row>
        <row r="116">
          <cell r="Z116">
            <v>10000000</v>
          </cell>
        </row>
        <row r="116">
          <cell r="AF116" t="str">
            <v>XAU/USD</v>
          </cell>
        </row>
        <row r="116">
          <cell r="AH116">
            <v>0.034</v>
          </cell>
        </row>
        <row r="117">
          <cell r="A117" t="str">
            <v>CK2202877-3</v>
          </cell>
        </row>
        <row r="117">
          <cell r="D117">
            <v>44883</v>
          </cell>
          <cell r="E117">
            <v>44981</v>
          </cell>
        </row>
        <row r="117">
          <cell r="H117">
            <v>98</v>
          </cell>
        </row>
        <row r="117">
          <cell r="J117">
            <v>0.0154</v>
          </cell>
        </row>
        <row r="117">
          <cell r="Z117">
            <v>15500000</v>
          </cell>
        </row>
        <row r="117">
          <cell r="AF117" t="str">
            <v>XAU/USD</v>
          </cell>
        </row>
        <row r="117">
          <cell r="AH117">
            <v>0.034</v>
          </cell>
        </row>
        <row r="118">
          <cell r="A118" t="str">
            <v>CK2202878-2</v>
          </cell>
        </row>
        <row r="118">
          <cell r="D118">
            <v>44883</v>
          </cell>
          <cell r="E118">
            <v>45079</v>
          </cell>
        </row>
        <row r="118">
          <cell r="H118">
            <v>196</v>
          </cell>
        </row>
        <row r="118">
          <cell r="J118">
            <v>0.0155</v>
          </cell>
        </row>
        <row r="118">
          <cell r="Z118">
            <v>0</v>
          </cell>
        </row>
        <row r="118">
          <cell r="AF118" t="str">
            <v>XAU/USD</v>
          </cell>
        </row>
        <row r="118">
          <cell r="AH118">
            <v>0.035</v>
          </cell>
        </row>
        <row r="119">
          <cell r="A119" t="str">
            <v>CK2202878</v>
          </cell>
        </row>
        <row r="119">
          <cell r="D119">
            <v>44883</v>
          </cell>
          <cell r="E119">
            <v>45079</v>
          </cell>
        </row>
        <row r="119">
          <cell r="H119">
            <v>196</v>
          </cell>
        </row>
        <row r="119">
          <cell r="J119">
            <v>0.0155</v>
          </cell>
        </row>
        <row r="119">
          <cell r="Z119">
            <v>30000000</v>
          </cell>
        </row>
        <row r="119">
          <cell r="AF119" t="str">
            <v>XAU/USD</v>
          </cell>
        </row>
        <row r="119">
          <cell r="AH119">
            <v>0.035</v>
          </cell>
        </row>
        <row r="120">
          <cell r="A120" t="str">
            <v>CK2202878-1</v>
          </cell>
        </row>
        <row r="120">
          <cell r="D120">
            <v>44883</v>
          </cell>
          <cell r="E120">
            <v>45079</v>
          </cell>
        </row>
        <row r="120">
          <cell r="H120">
            <v>196</v>
          </cell>
        </row>
        <row r="120">
          <cell r="J120">
            <v>0.0155</v>
          </cell>
        </row>
        <row r="120">
          <cell r="Z120">
            <v>30000000</v>
          </cell>
        </row>
        <row r="120">
          <cell r="AF120" t="str">
            <v>XAU/USD</v>
          </cell>
        </row>
        <row r="120">
          <cell r="AH120">
            <v>0.035</v>
          </cell>
        </row>
        <row r="121">
          <cell r="A121" t="str">
            <v>CK2202884</v>
          </cell>
        </row>
        <row r="121">
          <cell r="D121">
            <v>44886</v>
          </cell>
          <cell r="E121">
            <v>45068</v>
          </cell>
        </row>
        <row r="121">
          <cell r="H121">
            <v>182</v>
          </cell>
        </row>
        <row r="121">
          <cell r="J121">
            <v>0.0155</v>
          </cell>
        </row>
        <row r="121">
          <cell r="Z121">
            <v>60000000</v>
          </cell>
        </row>
        <row r="121">
          <cell r="AF121" t="str">
            <v>SHAU</v>
          </cell>
        </row>
        <row r="121">
          <cell r="AH121">
            <v>0.035</v>
          </cell>
        </row>
        <row r="122">
          <cell r="A122" t="str">
            <v>CK2202894</v>
          </cell>
        </row>
        <row r="122">
          <cell r="D122">
            <v>44888</v>
          </cell>
          <cell r="E122">
            <v>44979</v>
          </cell>
        </row>
        <row r="122">
          <cell r="H122">
            <v>91</v>
          </cell>
        </row>
        <row r="122">
          <cell r="J122">
            <v>0.0154</v>
          </cell>
        </row>
        <row r="122">
          <cell r="Z122">
            <v>40000000</v>
          </cell>
        </row>
        <row r="122">
          <cell r="AF122" t="str">
            <v>SHAU</v>
          </cell>
        </row>
        <row r="122">
          <cell r="AH122">
            <v>0.0355</v>
          </cell>
        </row>
        <row r="123">
          <cell r="A123" t="str">
            <v>CK2202898</v>
          </cell>
        </row>
        <row r="123">
          <cell r="D123">
            <v>44888</v>
          </cell>
          <cell r="E123">
            <v>44979</v>
          </cell>
        </row>
        <row r="123">
          <cell r="H123">
            <v>91</v>
          </cell>
        </row>
        <row r="123">
          <cell r="J123">
            <v>0.0154</v>
          </cell>
        </row>
        <row r="123">
          <cell r="Z123">
            <v>35000000</v>
          </cell>
        </row>
        <row r="123">
          <cell r="AF123" t="str">
            <v>SHAU</v>
          </cell>
        </row>
        <row r="123">
          <cell r="AH123">
            <v>0.0355</v>
          </cell>
        </row>
        <row r="124">
          <cell r="A124" t="str">
            <v>CK2202896</v>
          </cell>
        </row>
        <row r="124">
          <cell r="D124">
            <v>44889</v>
          </cell>
          <cell r="E124">
            <v>44979</v>
          </cell>
        </row>
        <row r="124">
          <cell r="H124">
            <v>90</v>
          </cell>
        </row>
        <row r="124">
          <cell r="J124">
            <v>0.0154</v>
          </cell>
        </row>
        <row r="124">
          <cell r="Z124">
            <v>100000000</v>
          </cell>
        </row>
        <row r="124">
          <cell r="AF124" t="str">
            <v>SHAU</v>
          </cell>
        </row>
        <row r="124">
          <cell r="AH124">
            <v>0.034</v>
          </cell>
        </row>
        <row r="125">
          <cell r="A125" t="str">
            <v>CK2202888</v>
          </cell>
        </row>
        <row r="125">
          <cell r="D125">
            <v>44890</v>
          </cell>
          <cell r="E125">
            <v>44960</v>
          </cell>
        </row>
        <row r="125">
          <cell r="H125">
            <v>70</v>
          </cell>
        </row>
        <row r="125">
          <cell r="J125">
            <v>0.01485</v>
          </cell>
        </row>
        <row r="125">
          <cell r="Z125">
            <v>5000000</v>
          </cell>
        </row>
        <row r="125">
          <cell r="AF125" t="str">
            <v>SHAU</v>
          </cell>
        </row>
        <row r="125">
          <cell r="AH125">
            <v>0.033</v>
          </cell>
        </row>
        <row r="126">
          <cell r="A126" t="str">
            <v>CK2202888-3</v>
          </cell>
        </row>
        <row r="126">
          <cell r="D126">
            <v>44890</v>
          </cell>
          <cell r="E126">
            <v>44960</v>
          </cell>
        </row>
        <row r="126">
          <cell r="H126">
            <v>70</v>
          </cell>
        </row>
        <row r="126">
          <cell r="J126">
            <v>0.01485</v>
          </cell>
        </row>
        <row r="126">
          <cell r="Z126">
            <v>59000000</v>
          </cell>
        </row>
        <row r="126">
          <cell r="AF126" t="str">
            <v>SHAU</v>
          </cell>
        </row>
        <row r="126">
          <cell r="AH126">
            <v>0.033</v>
          </cell>
        </row>
        <row r="127">
          <cell r="A127" t="str">
            <v>CK2202888-4</v>
          </cell>
        </row>
        <row r="127">
          <cell r="D127">
            <v>44890</v>
          </cell>
          <cell r="E127">
            <v>44960</v>
          </cell>
        </row>
        <row r="127">
          <cell r="H127">
            <v>70</v>
          </cell>
        </row>
        <row r="127">
          <cell r="J127">
            <v>0.01485</v>
          </cell>
        </row>
        <row r="127">
          <cell r="Z127">
            <v>10000000</v>
          </cell>
        </row>
        <row r="127">
          <cell r="AF127" t="str">
            <v>SHAU</v>
          </cell>
        </row>
        <row r="127">
          <cell r="AH127">
            <v>0.033</v>
          </cell>
        </row>
        <row r="128">
          <cell r="A128" t="str">
            <v>CK2202888-5</v>
          </cell>
        </row>
        <row r="128">
          <cell r="D128">
            <v>44890</v>
          </cell>
          <cell r="E128">
            <v>44960</v>
          </cell>
        </row>
        <row r="128">
          <cell r="H128">
            <v>70</v>
          </cell>
        </row>
        <row r="128">
          <cell r="J128">
            <v>0.01485</v>
          </cell>
        </row>
        <row r="128">
          <cell r="Z128">
            <v>5000000</v>
          </cell>
        </row>
        <row r="128">
          <cell r="AF128" t="str">
            <v>SHAU</v>
          </cell>
        </row>
        <row r="128">
          <cell r="AH128">
            <v>0.033</v>
          </cell>
        </row>
        <row r="129">
          <cell r="A129" t="str">
            <v>CK2202888-6</v>
          </cell>
        </row>
        <row r="129">
          <cell r="D129">
            <v>44890</v>
          </cell>
          <cell r="E129">
            <v>44960</v>
          </cell>
        </row>
        <row r="129">
          <cell r="H129">
            <v>70</v>
          </cell>
        </row>
        <row r="129">
          <cell r="J129">
            <v>0.01485</v>
          </cell>
        </row>
        <row r="129">
          <cell r="Z129">
            <v>5000000</v>
          </cell>
        </row>
        <row r="129">
          <cell r="AF129" t="str">
            <v>SHAU</v>
          </cell>
        </row>
        <row r="129">
          <cell r="AH129">
            <v>0.033</v>
          </cell>
        </row>
        <row r="130">
          <cell r="A130" t="str">
            <v>CK2202888-7</v>
          </cell>
        </row>
        <row r="130">
          <cell r="D130">
            <v>44890</v>
          </cell>
          <cell r="E130">
            <v>44960</v>
          </cell>
        </row>
        <row r="130">
          <cell r="H130">
            <v>70</v>
          </cell>
        </row>
        <row r="130">
          <cell r="J130">
            <v>0.01485</v>
          </cell>
        </row>
        <row r="130">
          <cell r="Z130">
            <v>5000000</v>
          </cell>
        </row>
        <row r="130">
          <cell r="AF130" t="str">
            <v>SHAU</v>
          </cell>
        </row>
        <row r="130">
          <cell r="AH130">
            <v>0.033</v>
          </cell>
        </row>
        <row r="131">
          <cell r="A131" t="str">
            <v>CK2202889</v>
          </cell>
        </row>
        <row r="131">
          <cell r="D131">
            <v>44890</v>
          </cell>
          <cell r="E131">
            <v>44988</v>
          </cell>
        </row>
        <row r="131">
          <cell r="H131">
            <v>98</v>
          </cell>
        </row>
        <row r="131">
          <cell r="J131">
            <v>0.0154</v>
          </cell>
        </row>
        <row r="131">
          <cell r="Z131">
            <v>5000000</v>
          </cell>
        </row>
        <row r="131">
          <cell r="AF131" t="str">
            <v>SHAU</v>
          </cell>
        </row>
        <row r="131">
          <cell r="AH131">
            <v>0.034</v>
          </cell>
        </row>
        <row r="132">
          <cell r="A132" t="str">
            <v>CK2202889-1</v>
          </cell>
        </row>
        <row r="132">
          <cell r="D132">
            <v>44890</v>
          </cell>
          <cell r="E132">
            <v>44988</v>
          </cell>
        </row>
        <row r="132">
          <cell r="H132">
            <v>98</v>
          </cell>
        </row>
        <row r="132">
          <cell r="J132">
            <v>0.0154</v>
          </cell>
        </row>
        <row r="132">
          <cell r="Z132">
            <v>5000000</v>
          </cell>
        </row>
        <row r="132">
          <cell r="AF132" t="str">
            <v>SHAU</v>
          </cell>
        </row>
        <row r="132">
          <cell r="AH132">
            <v>0.034</v>
          </cell>
        </row>
        <row r="133">
          <cell r="A133" t="str">
            <v>CK2202889-3</v>
          </cell>
        </row>
        <row r="133">
          <cell r="D133">
            <v>44890</v>
          </cell>
          <cell r="E133">
            <v>44988</v>
          </cell>
        </row>
        <row r="133">
          <cell r="H133">
            <v>98</v>
          </cell>
        </row>
        <row r="133">
          <cell r="J133">
            <v>0.0154</v>
          </cell>
        </row>
        <row r="133">
          <cell r="Z133">
            <v>10000000</v>
          </cell>
        </row>
        <row r="133">
          <cell r="AF133" t="str">
            <v>SHAU</v>
          </cell>
        </row>
        <row r="133">
          <cell r="AH133">
            <v>0.034</v>
          </cell>
        </row>
        <row r="134">
          <cell r="A134" t="str">
            <v>CK2202889-4</v>
          </cell>
        </row>
        <row r="134">
          <cell r="D134">
            <v>44890</v>
          </cell>
          <cell r="E134">
            <v>44988</v>
          </cell>
        </row>
        <row r="134">
          <cell r="H134">
            <v>98</v>
          </cell>
        </row>
        <row r="134">
          <cell r="J134">
            <v>0.0154</v>
          </cell>
        </row>
        <row r="134">
          <cell r="Z134">
            <v>6500000</v>
          </cell>
        </row>
        <row r="134">
          <cell r="AF134" t="str">
            <v>SHAU</v>
          </cell>
        </row>
        <row r="134">
          <cell r="AH134">
            <v>0.034</v>
          </cell>
        </row>
        <row r="135">
          <cell r="A135" t="str">
            <v>CK2202890</v>
          </cell>
        </row>
        <row r="135">
          <cell r="D135">
            <v>44890</v>
          </cell>
          <cell r="E135">
            <v>45016</v>
          </cell>
        </row>
        <row r="135">
          <cell r="H135">
            <v>126</v>
          </cell>
        </row>
        <row r="135">
          <cell r="J135">
            <v>0.0154</v>
          </cell>
        </row>
        <row r="135">
          <cell r="Z135">
            <v>5000000</v>
          </cell>
        </row>
        <row r="135">
          <cell r="AF135" t="str">
            <v>SHAU</v>
          </cell>
        </row>
        <row r="135">
          <cell r="AH135">
            <v>0.034</v>
          </cell>
        </row>
        <row r="136">
          <cell r="A136" t="str">
            <v>CK2202891</v>
          </cell>
        </row>
        <row r="136">
          <cell r="D136">
            <v>44890</v>
          </cell>
          <cell r="E136">
            <v>45079</v>
          </cell>
        </row>
        <row r="136">
          <cell r="H136">
            <v>189</v>
          </cell>
        </row>
        <row r="136">
          <cell r="J136">
            <v>0.0155</v>
          </cell>
        </row>
        <row r="136">
          <cell r="Z136">
            <v>100000000</v>
          </cell>
        </row>
        <row r="136">
          <cell r="AF136" t="str">
            <v>SHAU</v>
          </cell>
        </row>
        <row r="136">
          <cell r="AH136">
            <v>0.036</v>
          </cell>
        </row>
        <row r="137">
          <cell r="A137" t="str">
            <v>CK2202906-3</v>
          </cell>
        </row>
        <row r="137">
          <cell r="D137">
            <v>44890</v>
          </cell>
          <cell r="E137">
            <v>45016</v>
          </cell>
        </row>
        <row r="137">
          <cell r="H137">
            <v>126</v>
          </cell>
        </row>
        <row r="137">
          <cell r="J137">
            <v>0.0154</v>
          </cell>
        </row>
        <row r="137">
          <cell r="Z137">
            <v>20000000</v>
          </cell>
        </row>
        <row r="137">
          <cell r="AF137" t="str">
            <v>SHAU</v>
          </cell>
        </row>
        <row r="137">
          <cell r="AH137">
            <v>0.035</v>
          </cell>
        </row>
        <row r="138">
          <cell r="A138" t="str">
            <v>CK2202906-4</v>
          </cell>
        </row>
        <row r="138">
          <cell r="D138">
            <v>44890</v>
          </cell>
          <cell r="E138">
            <v>45016</v>
          </cell>
        </row>
        <row r="138">
          <cell r="H138">
            <v>126</v>
          </cell>
        </row>
        <row r="138">
          <cell r="J138">
            <v>0.0154</v>
          </cell>
        </row>
        <row r="138">
          <cell r="Z138">
            <v>50000000</v>
          </cell>
        </row>
        <row r="138">
          <cell r="AF138" t="str">
            <v>SHAU</v>
          </cell>
        </row>
        <row r="138">
          <cell r="AH138">
            <v>0.035</v>
          </cell>
        </row>
        <row r="139">
          <cell r="A139" t="str">
            <v>CK2202906</v>
          </cell>
        </row>
        <row r="139">
          <cell r="D139">
            <v>44890</v>
          </cell>
          <cell r="E139">
            <v>45016</v>
          </cell>
        </row>
        <row r="139">
          <cell r="H139">
            <v>126</v>
          </cell>
        </row>
        <row r="139">
          <cell r="J139">
            <v>0.0154</v>
          </cell>
        </row>
        <row r="139">
          <cell r="Z139">
            <v>5000000</v>
          </cell>
        </row>
        <row r="139">
          <cell r="AF139" t="str">
            <v>SHAU</v>
          </cell>
        </row>
        <row r="139">
          <cell r="AH139">
            <v>0.035</v>
          </cell>
        </row>
        <row r="140">
          <cell r="A140" t="str">
            <v>CK2202903</v>
          </cell>
        </row>
        <row r="140">
          <cell r="D140">
            <v>44894</v>
          </cell>
          <cell r="E140">
            <v>45259</v>
          </cell>
        </row>
        <row r="140">
          <cell r="H140">
            <v>365</v>
          </cell>
        </row>
        <row r="140">
          <cell r="J140">
            <v>0.0175</v>
          </cell>
        </row>
        <row r="140">
          <cell r="Z140">
            <v>45000000</v>
          </cell>
        </row>
        <row r="140">
          <cell r="AF140" t="str">
            <v>SHAU</v>
          </cell>
        </row>
        <row r="140">
          <cell r="AH140">
            <v>0.037</v>
          </cell>
        </row>
        <row r="141">
          <cell r="A141" t="str">
            <v>CK2202883</v>
          </cell>
        </row>
        <row r="141">
          <cell r="D141">
            <v>44895</v>
          </cell>
          <cell r="E141">
            <v>45077</v>
          </cell>
        </row>
        <row r="141">
          <cell r="H141">
            <v>182</v>
          </cell>
        </row>
        <row r="141">
          <cell r="J141">
            <v>0.0155</v>
          </cell>
        </row>
        <row r="141">
          <cell r="Z141">
            <v>0</v>
          </cell>
        </row>
        <row r="141">
          <cell r="AF141" t="str">
            <v>SHAU</v>
          </cell>
        </row>
        <row r="141">
          <cell r="AH141">
            <v>0.037</v>
          </cell>
        </row>
        <row r="142">
          <cell r="A142" t="str">
            <v>CK2202900</v>
          </cell>
        </row>
        <row r="142">
          <cell r="D142">
            <v>44895</v>
          </cell>
          <cell r="E142">
            <v>45077</v>
          </cell>
        </row>
        <row r="142">
          <cell r="H142">
            <v>182</v>
          </cell>
        </row>
        <row r="142">
          <cell r="J142">
            <v>0.0155</v>
          </cell>
        </row>
        <row r="142">
          <cell r="Z142">
            <v>20000000</v>
          </cell>
        </row>
        <row r="142">
          <cell r="AF142" t="str">
            <v>SHAU</v>
          </cell>
        </row>
        <row r="142">
          <cell r="AH142">
            <v>0.037</v>
          </cell>
        </row>
        <row r="143">
          <cell r="A143" t="str">
            <v>CK2202913</v>
          </cell>
        </row>
        <row r="143">
          <cell r="D143">
            <v>44897</v>
          </cell>
          <cell r="E143">
            <v>44995</v>
          </cell>
        </row>
        <row r="143">
          <cell r="H143">
            <v>98</v>
          </cell>
        </row>
        <row r="143">
          <cell r="J143">
            <v>0.0154</v>
          </cell>
        </row>
        <row r="143">
          <cell r="Z143">
            <v>3100000</v>
          </cell>
        </row>
        <row r="143">
          <cell r="AF143" t="str">
            <v>XAU/USD</v>
          </cell>
        </row>
        <row r="143">
          <cell r="AH143">
            <v>0.033</v>
          </cell>
        </row>
        <row r="144">
          <cell r="A144" t="str">
            <v>CK2202913-1</v>
          </cell>
        </row>
        <row r="144">
          <cell r="D144">
            <v>44897</v>
          </cell>
          <cell r="E144">
            <v>44995</v>
          </cell>
        </row>
        <row r="144">
          <cell r="H144">
            <v>98</v>
          </cell>
        </row>
        <row r="144">
          <cell r="J144">
            <v>0.0154</v>
          </cell>
        </row>
        <row r="144">
          <cell r="Z144">
            <v>2000000</v>
          </cell>
        </row>
        <row r="144">
          <cell r="AF144" t="str">
            <v>XAU/USD</v>
          </cell>
        </row>
        <row r="144">
          <cell r="AH144">
            <v>0.033</v>
          </cell>
        </row>
        <row r="145">
          <cell r="A145" t="str">
            <v>CK2202913-3</v>
          </cell>
        </row>
        <row r="145">
          <cell r="D145">
            <v>44897</v>
          </cell>
          <cell r="E145">
            <v>44995</v>
          </cell>
        </row>
        <row r="145">
          <cell r="H145">
            <v>98</v>
          </cell>
        </row>
        <row r="145">
          <cell r="J145">
            <v>0.0154</v>
          </cell>
        </row>
        <row r="145">
          <cell r="Z145">
            <v>10000000</v>
          </cell>
        </row>
        <row r="145">
          <cell r="AF145" t="str">
            <v>XAU/USD</v>
          </cell>
        </row>
        <row r="145">
          <cell r="AH145">
            <v>0.033</v>
          </cell>
        </row>
        <row r="146">
          <cell r="A146" t="str">
            <v>CK2202913-4</v>
          </cell>
        </row>
        <row r="146">
          <cell r="D146">
            <v>44897</v>
          </cell>
          <cell r="E146">
            <v>44995</v>
          </cell>
        </row>
        <row r="146">
          <cell r="H146">
            <v>98</v>
          </cell>
        </row>
        <row r="146">
          <cell r="J146">
            <v>0.0154</v>
          </cell>
        </row>
        <row r="146">
          <cell r="Z146">
            <v>20000000</v>
          </cell>
        </row>
        <row r="146">
          <cell r="AF146" t="str">
            <v>XAU/USD</v>
          </cell>
        </row>
        <row r="146">
          <cell r="AH146">
            <v>0.033</v>
          </cell>
        </row>
        <row r="147">
          <cell r="A147" t="str">
            <v>CK2202913-5</v>
          </cell>
        </row>
        <row r="147">
          <cell r="D147">
            <v>44897</v>
          </cell>
          <cell r="E147">
            <v>44995</v>
          </cell>
        </row>
        <row r="147">
          <cell r="H147">
            <v>98</v>
          </cell>
        </row>
        <row r="147">
          <cell r="J147">
            <v>0.0154</v>
          </cell>
        </row>
        <row r="147">
          <cell r="Z147">
            <v>10000000</v>
          </cell>
        </row>
        <row r="147">
          <cell r="AF147" t="str">
            <v>XAU/USD</v>
          </cell>
        </row>
        <row r="147">
          <cell r="AH147">
            <v>0.033</v>
          </cell>
        </row>
        <row r="148">
          <cell r="A148" t="str">
            <v>CK2202913-6</v>
          </cell>
        </row>
        <row r="148">
          <cell r="D148">
            <v>44897</v>
          </cell>
          <cell r="E148">
            <v>44995</v>
          </cell>
        </row>
        <row r="148">
          <cell r="H148">
            <v>98</v>
          </cell>
        </row>
        <row r="148">
          <cell r="J148">
            <v>0.0154</v>
          </cell>
        </row>
        <row r="148">
          <cell r="Z148">
            <v>5000000</v>
          </cell>
        </row>
        <row r="148">
          <cell r="AF148" t="str">
            <v>XAU/USD</v>
          </cell>
        </row>
        <row r="148">
          <cell r="AH148">
            <v>0.033</v>
          </cell>
        </row>
        <row r="149">
          <cell r="A149" t="str">
            <v>CK2202913-7</v>
          </cell>
        </row>
        <row r="149">
          <cell r="D149">
            <v>44897</v>
          </cell>
          <cell r="E149">
            <v>44995</v>
          </cell>
        </row>
        <row r="149">
          <cell r="H149">
            <v>98</v>
          </cell>
        </row>
        <row r="149">
          <cell r="J149">
            <v>0.0154</v>
          </cell>
        </row>
        <row r="149">
          <cell r="Z149">
            <v>5000000</v>
          </cell>
        </row>
        <row r="149">
          <cell r="AF149" t="str">
            <v>XAU/USD</v>
          </cell>
        </row>
        <row r="149">
          <cell r="AH149">
            <v>0.033</v>
          </cell>
        </row>
        <row r="150">
          <cell r="A150" t="str">
            <v>CK2202913-8</v>
          </cell>
        </row>
        <row r="150">
          <cell r="D150">
            <v>44897</v>
          </cell>
          <cell r="E150">
            <v>44995</v>
          </cell>
        </row>
        <row r="150">
          <cell r="H150">
            <v>98</v>
          </cell>
        </row>
        <row r="150">
          <cell r="J150">
            <v>0.0154</v>
          </cell>
        </row>
        <row r="150">
          <cell r="Z150">
            <v>10000000</v>
          </cell>
        </row>
        <row r="150">
          <cell r="AF150" t="str">
            <v>XAU/USD</v>
          </cell>
        </row>
        <row r="150">
          <cell r="AH150">
            <v>0.033</v>
          </cell>
        </row>
        <row r="151">
          <cell r="A151" t="str">
            <v>CK2202913-9</v>
          </cell>
        </row>
        <row r="151">
          <cell r="D151">
            <v>44897</v>
          </cell>
          <cell r="E151">
            <v>44995</v>
          </cell>
        </row>
        <row r="151">
          <cell r="H151">
            <v>98</v>
          </cell>
        </row>
        <row r="151">
          <cell r="J151">
            <v>0.0154</v>
          </cell>
        </row>
        <row r="151">
          <cell r="Z151">
            <v>6000000</v>
          </cell>
        </row>
        <row r="151">
          <cell r="AF151" t="str">
            <v>XAU/USD</v>
          </cell>
        </row>
        <row r="151">
          <cell r="AH151">
            <v>0.033</v>
          </cell>
        </row>
        <row r="152">
          <cell r="A152" t="str">
            <v>CK2202913-10</v>
          </cell>
        </row>
        <row r="152">
          <cell r="D152">
            <v>44897</v>
          </cell>
          <cell r="E152">
            <v>44995</v>
          </cell>
        </row>
        <row r="152">
          <cell r="H152">
            <v>98</v>
          </cell>
        </row>
        <row r="152">
          <cell r="J152">
            <v>0.0154</v>
          </cell>
        </row>
        <row r="152">
          <cell r="Z152">
            <v>3000000</v>
          </cell>
        </row>
        <row r="152">
          <cell r="AF152" t="str">
            <v>XAU/USD</v>
          </cell>
        </row>
        <row r="152">
          <cell r="AH152">
            <v>0.033</v>
          </cell>
        </row>
        <row r="153">
          <cell r="A153" t="str">
            <v>CK2202913-11</v>
          </cell>
        </row>
        <row r="153">
          <cell r="D153">
            <v>44897</v>
          </cell>
          <cell r="E153">
            <v>44995</v>
          </cell>
        </row>
        <row r="153">
          <cell r="H153">
            <v>98</v>
          </cell>
        </row>
        <row r="153">
          <cell r="J153">
            <v>0.0154</v>
          </cell>
        </row>
        <row r="153">
          <cell r="Z153">
            <v>2000000</v>
          </cell>
        </row>
        <row r="153">
          <cell r="AF153" t="str">
            <v>XAU/USD</v>
          </cell>
        </row>
        <row r="153">
          <cell r="AH153">
            <v>0.033</v>
          </cell>
        </row>
        <row r="154">
          <cell r="A154" t="str">
            <v>CK2202915-1</v>
          </cell>
        </row>
        <row r="154">
          <cell r="D154">
            <v>44897</v>
          </cell>
          <cell r="E154">
            <v>45086</v>
          </cell>
        </row>
        <row r="154">
          <cell r="H154">
            <v>189</v>
          </cell>
        </row>
        <row r="154">
          <cell r="J154">
            <v>0.0155</v>
          </cell>
        </row>
        <row r="154">
          <cell r="Z154">
            <v>8000000</v>
          </cell>
        </row>
        <row r="154">
          <cell r="AF154" t="str">
            <v>XAU/USD</v>
          </cell>
        </row>
        <row r="154">
          <cell r="AH154">
            <v>0.035</v>
          </cell>
        </row>
        <row r="155">
          <cell r="A155" t="str">
            <v>CK2202915-3</v>
          </cell>
        </row>
        <row r="155">
          <cell r="D155">
            <v>44897</v>
          </cell>
          <cell r="E155">
            <v>45086</v>
          </cell>
        </row>
        <row r="155">
          <cell r="H155">
            <v>189</v>
          </cell>
        </row>
        <row r="155">
          <cell r="J155">
            <v>0.0155</v>
          </cell>
        </row>
        <row r="155">
          <cell r="Z155">
            <v>10000000</v>
          </cell>
        </row>
        <row r="155">
          <cell r="AF155" t="str">
            <v>XAU/USD</v>
          </cell>
        </row>
        <row r="155">
          <cell r="AH155">
            <v>0.035</v>
          </cell>
        </row>
        <row r="156">
          <cell r="A156" t="str">
            <v>CK2202915</v>
          </cell>
        </row>
        <row r="156">
          <cell r="D156">
            <v>44897</v>
          </cell>
          <cell r="E156">
            <v>45086</v>
          </cell>
        </row>
        <row r="156">
          <cell r="H156">
            <v>189</v>
          </cell>
        </row>
        <row r="156">
          <cell r="J156">
            <v>0.0155</v>
          </cell>
        </row>
        <row r="156">
          <cell r="Z156">
            <v>1000000</v>
          </cell>
        </row>
        <row r="156">
          <cell r="AF156" t="str">
            <v>XAU/USD</v>
          </cell>
        </row>
        <row r="156">
          <cell r="AH156">
            <v>0.035</v>
          </cell>
        </row>
        <row r="157">
          <cell r="A157" t="str">
            <v>CK2202921</v>
          </cell>
        </row>
        <row r="157">
          <cell r="D157">
            <v>44900</v>
          </cell>
          <cell r="E157">
            <v>44991</v>
          </cell>
        </row>
        <row r="157">
          <cell r="H157">
            <v>91</v>
          </cell>
        </row>
        <row r="157">
          <cell r="J157">
            <v>0.0154</v>
          </cell>
        </row>
        <row r="157">
          <cell r="Z157">
            <v>100000000</v>
          </cell>
        </row>
        <row r="157">
          <cell r="AF157" t="str">
            <v>XAU/USD</v>
          </cell>
        </row>
        <row r="157">
          <cell r="AH157">
            <v>0.0355</v>
          </cell>
        </row>
        <row r="158">
          <cell r="A158" t="str">
            <v>CK2202922</v>
          </cell>
        </row>
        <row r="158">
          <cell r="D158">
            <v>44901</v>
          </cell>
          <cell r="E158">
            <v>45079</v>
          </cell>
        </row>
        <row r="158">
          <cell r="H158">
            <v>178</v>
          </cell>
        </row>
        <row r="158">
          <cell r="J158">
            <v>0.0154</v>
          </cell>
        </row>
        <row r="158">
          <cell r="Z158">
            <v>50000000</v>
          </cell>
        </row>
        <row r="158">
          <cell r="AF158" t="str">
            <v>XAU/USD</v>
          </cell>
        </row>
        <row r="158">
          <cell r="AH158">
            <v>0.0385</v>
          </cell>
        </row>
        <row r="159">
          <cell r="A159" t="str">
            <v>CK2202925</v>
          </cell>
        </row>
        <row r="159">
          <cell r="D159">
            <v>44903</v>
          </cell>
          <cell r="E159">
            <v>45103</v>
          </cell>
        </row>
        <row r="159">
          <cell r="H159">
            <v>200</v>
          </cell>
        </row>
        <row r="159">
          <cell r="J159">
            <v>0.0155</v>
          </cell>
        </row>
        <row r="159">
          <cell r="Z159">
            <v>80000000</v>
          </cell>
        </row>
        <row r="159">
          <cell r="AF159" t="str">
            <v>XAU/USD</v>
          </cell>
        </row>
        <row r="159">
          <cell r="AH159">
            <v>0.0368</v>
          </cell>
        </row>
        <row r="160">
          <cell r="A160" t="str">
            <v>CK2202930</v>
          </cell>
        </row>
        <row r="160">
          <cell r="D160">
            <v>44903</v>
          </cell>
          <cell r="E160">
            <v>45002</v>
          </cell>
        </row>
        <row r="160">
          <cell r="H160">
            <v>99</v>
          </cell>
        </row>
        <row r="160">
          <cell r="J160">
            <v>0.0154</v>
          </cell>
        </row>
        <row r="160">
          <cell r="Z160">
            <v>7000000</v>
          </cell>
        </row>
        <row r="160">
          <cell r="AF160" t="str">
            <v>XAU/USD</v>
          </cell>
        </row>
        <row r="160">
          <cell r="AH160">
            <v>0.0365</v>
          </cell>
        </row>
        <row r="161">
          <cell r="A161" t="str">
            <v>CK2202930-1</v>
          </cell>
        </row>
        <row r="161">
          <cell r="D161">
            <v>44903</v>
          </cell>
          <cell r="E161">
            <v>45002</v>
          </cell>
        </row>
        <row r="161">
          <cell r="H161">
            <v>99</v>
          </cell>
        </row>
        <row r="161">
          <cell r="J161">
            <v>0.0154</v>
          </cell>
        </row>
        <row r="161">
          <cell r="Z161">
            <v>5000000</v>
          </cell>
        </row>
        <row r="161">
          <cell r="AF161" t="str">
            <v>XAU/USD</v>
          </cell>
        </row>
        <row r="161">
          <cell r="AH161">
            <v>0.0365</v>
          </cell>
        </row>
        <row r="162">
          <cell r="A162" t="str">
            <v>CK2202930-2</v>
          </cell>
        </row>
        <row r="162">
          <cell r="D162">
            <v>44903</v>
          </cell>
          <cell r="E162">
            <v>45002</v>
          </cell>
        </row>
        <row r="162">
          <cell r="H162">
            <v>99</v>
          </cell>
        </row>
        <row r="162">
          <cell r="J162">
            <v>0.0154</v>
          </cell>
        </row>
        <row r="162">
          <cell r="Z162">
            <v>60400000</v>
          </cell>
        </row>
        <row r="162">
          <cell r="AF162" t="str">
            <v>XAU/USD</v>
          </cell>
        </row>
        <row r="162">
          <cell r="AH162">
            <v>0.0365</v>
          </cell>
        </row>
        <row r="163">
          <cell r="A163" t="str">
            <v>CK2202930-3</v>
          </cell>
        </row>
        <row r="163">
          <cell r="D163">
            <v>44903</v>
          </cell>
          <cell r="E163">
            <v>45002</v>
          </cell>
        </row>
        <row r="163">
          <cell r="H163">
            <v>99</v>
          </cell>
        </row>
        <row r="163">
          <cell r="J163">
            <v>0.0154</v>
          </cell>
        </row>
        <row r="163">
          <cell r="Z163">
            <v>30000000</v>
          </cell>
        </row>
        <row r="163">
          <cell r="AF163" t="str">
            <v>XAU/USD</v>
          </cell>
        </row>
        <row r="163">
          <cell r="AH163">
            <v>0.0365</v>
          </cell>
        </row>
        <row r="164">
          <cell r="A164" t="str">
            <v>CK2202930-4</v>
          </cell>
        </row>
        <row r="164">
          <cell r="D164">
            <v>44903</v>
          </cell>
          <cell r="E164">
            <v>45002</v>
          </cell>
        </row>
        <row r="164">
          <cell r="H164">
            <v>99</v>
          </cell>
        </row>
        <row r="164">
          <cell r="J164">
            <v>0.0154</v>
          </cell>
        </row>
        <row r="164">
          <cell r="Z164">
            <v>8000000</v>
          </cell>
        </row>
        <row r="164">
          <cell r="AF164" t="str">
            <v>XAU/USD</v>
          </cell>
        </row>
        <row r="164">
          <cell r="AH164">
            <v>0.0365</v>
          </cell>
        </row>
        <row r="165">
          <cell r="A165" t="str">
            <v>CK2202931</v>
          </cell>
        </row>
        <row r="165">
          <cell r="D165">
            <v>44903</v>
          </cell>
          <cell r="E165">
            <v>44993</v>
          </cell>
        </row>
        <row r="165">
          <cell r="H165">
            <v>90</v>
          </cell>
        </row>
        <row r="165">
          <cell r="J165">
            <v>0.0154</v>
          </cell>
        </row>
        <row r="165">
          <cell r="Z165">
            <v>200000000</v>
          </cell>
        </row>
        <row r="165">
          <cell r="AF165" t="str">
            <v>XAU/USD</v>
          </cell>
        </row>
        <row r="165">
          <cell r="AH165">
            <v>0.033</v>
          </cell>
        </row>
        <row r="166">
          <cell r="A166" t="str">
            <v>CK2202927</v>
          </cell>
        </row>
        <row r="166">
          <cell r="D166">
            <v>44904</v>
          </cell>
          <cell r="E166">
            <v>45002</v>
          </cell>
        </row>
        <row r="166">
          <cell r="H166">
            <v>98</v>
          </cell>
        </row>
        <row r="166">
          <cell r="J166">
            <v>0.0154</v>
          </cell>
        </row>
        <row r="166">
          <cell r="Z166">
            <v>5000000</v>
          </cell>
        </row>
        <row r="166">
          <cell r="AF166" t="str">
            <v>XAU/USD</v>
          </cell>
        </row>
        <row r="166">
          <cell r="AH166">
            <v>0.033</v>
          </cell>
        </row>
        <row r="167">
          <cell r="A167" t="str">
            <v>CK2202928</v>
          </cell>
        </row>
        <row r="167">
          <cell r="D167">
            <v>44904</v>
          </cell>
          <cell r="E167">
            <v>45030</v>
          </cell>
        </row>
        <row r="167">
          <cell r="H167">
            <v>126</v>
          </cell>
        </row>
        <row r="167">
          <cell r="J167">
            <v>0.0154</v>
          </cell>
        </row>
        <row r="167">
          <cell r="Z167">
            <v>8000000</v>
          </cell>
        </row>
        <row r="167">
          <cell r="AF167" t="str">
            <v>XAU/USD</v>
          </cell>
        </row>
        <row r="167">
          <cell r="AH167">
            <v>0.034</v>
          </cell>
        </row>
        <row r="168">
          <cell r="A168" t="str">
            <v>CK2202928-1</v>
          </cell>
        </row>
        <row r="168">
          <cell r="D168">
            <v>44904</v>
          </cell>
          <cell r="E168">
            <v>45030</v>
          </cell>
        </row>
        <row r="168">
          <cell r="H168">
            <v>126</v>
          </cell>
        </row>
        <row r="168">
          <cell r="J168">
            <v>0.0154</v>
          </cell>
        </row>
        <row r="168">
          <cell r="Z168">
            <v>2000000</v>
          </cell>
        </row>
        <row r="168">
          <cell r="AF168" t="str">
            <v>XAU/USD</v>
          </cell>
        </row>
        <row r="168">
          <cell r="AH168">
            <v>0.034</v>
          </cell>
        </row>
        <row r="169">
          <cell r="A169" t="str">
            <v>CK2202928-4</v>
          </cell>
        </row>
        <row r="169">
          <cell r="D169">
            <v>44904</v>
          </cell>
          <cell r="E169">
            <v>45030</v>
          </cell>
        </row>
        <row r="169">
          <cell r="H169">
            <v>126</v>
          </cell>
        </row>
        <row r="169">
          <cell r="J169">
            <v>0.0154</v>
          </cell>
        </row>
        <row r="169">
          <cell r="Z169">
            <v>30000000</v>
          </cell>
        </row>
        <row r="169">
          <cell r="AF169" t="str">
            <v>XAU/USD</v>
          </cell>
        </row>
        <row r="169">
          <cell r="AH169">
            <v>0.034</v>
          </cell>
        </row>
        <row r="170">
          <cell r="A170" t="str">
            <v>CK2202929</v>
          </cell>
        </row>
        <row r="170">
          <cell r="D170">
            <v>44904</v>
          </cell>
          <cell r="E170">
            <v>45093</v>
          </cell>
        </row>
        <row r="170">
          <cell r="H170">
            <v>189</v>
          </cell>
        </row>
        <row r="170">
          <cell r="J170">
            <v>0.0155</v>
          </cell>
        </row>
        <row r="170">
          <cell r="Z170">
            <v>7000000</v>
          </cell>
        </row>
        <row r="170">
          <cell r="AF170" t="str">
            <v>XAU/USD</v>
          </cell>
        </row>
        <row r="170">
          <cell r="AH170">
            <v>0.035</v>
          </cell>
        </row>
        <row r="171">
          <cell r="A171" t="str">
            <v>CK2202929-3</v>
          </cell>
        </row>
        <row r="171">
          <cell r="D171">
            <v>44904</v>
          </cell>
          <cell r="E171">
            <v>45093</v>
          </cell>
        </row>
        <row r="171">
          <cell r="H171">
            <v>189</v>
          </cell>
        </row>
        <row r="171">
          <cell r="J171">
            <v>0.0155</v>
          </cell>
        </row>
        <row r="171">
          <cell r="Z171">
            <v>26000000</v>
          </cell>
        </row>
        <row r="171">
          <cell r="AF171" t="str">
            <v>XAU/USD</v>
          </cell>
        </row>
        <row r="171">
          <cell r="AH171">
            <v>0.035</v>
          </cell>
        </row>
        <row r="172">
          <cell r="A172" t="str">
            <v>CK2202932</v>
          </cell>
        </row>
        <row r="172">
          <cell r="D172">
            <v>44907</v>
          </cell>
          <cell r="E172">
            <v>44998</v>
          </cell>
        </row>
        <row r="172">
          <cell r="H172">
            <v>91</v>
          </cell>
        </row>
        <row r="172">
          <cell r="J172">
            <v>0.0154</v>
          </cell>
        </row>
        <row r="172">
          <cell r="Z172">
            <v>140000000</v>
          </cell>
        </row>
        <row r="172">
          <cell r="AF172" t="str">
            <v>XAU/USD</v>
          </cell>
        </row>
        <row r="172">
          <cell r="AH172">
            <v>0.0355</v>
          </cell>
        </row>
        <row r="173">
          <cell r="A173" t="str">
            <v>CK2202937</v>
          </cell>
        </row>
        <row r="173">
          <cell r="D173">
            <v>44907</v>
          </cell>
          <cell r="E173">
            <v>44967</v>
          </cell>
        </row>
        <row r="173">
          <cell r="H173">
            <v>60</v>
          </cell>
        </row>
        <row r="173">
          <cell r="J173">
            <v>0.01485</v>
          </cell>
        </row>
        <row r="173">
          <cell r="Z173">
            <v>20000000</v>
          </cell>
        </row>
        <row r="173">
          <cell r="AF173" t="str">
            <v>XAU/USD</v>
          </cell>
        </row>
        <row r="173">
          <cell r="AH173">
            <v>0.0354</v>
          </cell>
        </row>
        <row r="174">
          <cell r="A174" t="str">
            <v>CK2202939</v>
          </cell>
        </row>
        <row r="174">
          <cell r="D174">
            <v>44907</v>
          </cell>
          <cell r="E174">
            <v>45089</v>
          </cell>
        </row>
        <row r="174">
          <cell r="H174">
            <v>182</v>
          </cell>
        </row>
        <row r="174">
          <cell r="J174">
            <v>0.0155</v>
          </cell>
        </row>
        <row r="174">
          <cell r="Z174">
            <v>30000000</v>
          </cell>
        </row>
        <row r="174">
          <cell r="AF174" t="str">
            <v>XAU/USD</v>
          </cell>
        </row>
        <row r="174">
          <cell r="AH174">
            <v>0.0382</v>
          </cell>
        </row>
        <row r="175">
          <cell r="A175" t="str">
            <v>CK2202938</v>
          </cell>
        </row>
        <row r="175">
          <cell r="D175">
            <v>44908</v>
          </cell>
          <cell r="E175">
            <v>45008</v>
          </cell>
        </row>
        <row r="175">
          <cell r="H175">
            <v>100</v>
          </cell>
        </row>
        <row r="175">
          <cell r="J175">
            <v>0.0154</v>
          </cell>
        </row>
        <row r="175">
          <cell r="Z175">
            <v>30000000</v>
          </cell>
        </row>
        <row r="175">
          <cell r="AF175" t="str">
            <v>XAU/USD</v>
          </cell>
        </row>
        <row r="175">
          <cell r="AH175">
            <v>0.0374</v>
          </cell>
        </row>
        <row r="176">
          <cell r="A176" t="str">
            <v>CK2202943</v>
          </cell>
        </row>
        <row r="176">
          <cell r="D176">
            <v>44908</v>
          </cell>
          <cell r="E176">
            <v>45089</v>
          </cell>
        </row>
        <row r="176">
          <cell r="H176">
            <v>181</v>
          </cell>
        </row>
        <row r="176">
          <cell r="J176">
            <v>0.0155</v>
          </cell>
        </row>
        <row r="176">
          <cell r="Z176">
            <v>100000000</v>
          </cell>
        </row>
        <row r="176">
          <cell r="AF176" t="str">
            <v>XAU/USD</v>
          </cell>
        </row>
        <row r="176">
          <cell r="AH176">
            <v>0.0385</v>
          </cell>
        </row>
        <row r="177">
          <cell r="A177" t="str">
            <v>CK2202933</v>
          </cell>
        </row>
        <row r="177">
          <cell r="D177">
            <v>44909</v>
          </cell>
          <cell r="E177">
            <v>45274</v>
          </cell>
        </row>
        <row r="177">
          <cell r="H177">
            <v>365</v>
          </cell>
        </row>
        <row r="177">
          <cell r="J177">
            <v>0.0175</v>
          </cell>
        </row>
        <row r="177">
          <cell r="Z177">
            <v>50000000</v>
          </cell>
        </row>
        <row r="177">
          <cell r="AF177" t="str">
            <v>EUR/USD</v>
          </cell>
        </row>
        <row r="177">
          <cell r="AH177">
            <v>0.0375</v>
          </cell>
        </row>
        <row r="178">
          <cell r="A178" t="str">
            <v>CK2202936</v>
          </cell>
        </row>
        <row r="178">
          <cell r="D178">
            <v>44909</v>
          </cell>
          <cell r="E178">
            <v>45006</v>
          </cell>
        </row>
        <row r="178">
          <cell r="H178">
            <v>97</v>
          </cell>
        </row>
        <row r="178">
          <cell r="J178">
            <v>0.0154</v>
          </cell>
        </row>
        <row r="178">
          <cell r="Z178">
            <v>50000000</v>
          </cell>
        </row>
        <row r="178">
          <cell r="AF178" t="str">
            <v>XAU/USD</v>
          </cell>
        </row>
        <row r="178">
          <cell r="AH178">
            <v>0.034</v>
          </cell>
        </row>
        <row r="179">
          <cell r="A179" t="str">
            <v>CK2202941-1</v>
          </cell>
        </row>
        <row r="179">
          <cell r="D179">
            <v>44909</v>
          </cell>
          <cell r="E179">
            <v>45089</v>
          </cell>
        </row>
        <row r="179">
          <cell r="H179">
            <v>180</v>
          </cell>
        </row>
        <row r="179">
          <cell r="J179">
            <v>0.0155</v>
          </cell>
        </row>
        <row r="179">
          <cell r="Z179">
            <v>20000000</v>
          </cell>
        </row>
        <row r="179">
          <cell r="AF179" t="str">
            <v>XAU/USD</v>
          </cell>
        </row>
        <row r="179">
          <cell r="AH179">
            <v>0.035</v>
          </cell>
        </row>
        <row r="180">
          <cell r="A180" t="str">
            <v>CK2202941</v>
          </cell>
        </row>
        <row r="180">
          <cell r="D180">
            <v>44909</v>
          </cell>
          <cell r="E180">
            <v>45089</v>
          </cell>
        </row>
        <row r="180">
          <cell r="H180">
            <v>180</v>
          </cell>
        </row>
        <row r="180">
          <cell r="J180">
            <v>0.0155</v>
          </cell>
        </row>
        <row r="180">
          <cell r="Z180">
            <v>11000000</v>
          </cell>
        </row>
        <row r="180">
          <cell r="AF180" t="str">
            <v>XAU/USD</v>
          </cell>
        </row>
        <row r="180">
          <cell r="AH180">
            <v>0.035</v>
          </cell>
        </row>
        <row r="181">
          <cell r="A181" t="str">
            <v>CK2202945</v>
          </cell>
        </row>
        <row r="181">
          <cell r="D181">
            <v>44909</v>
          </cell>
          <cell r="E181">
            <v>45106</v>
          </cell>
        </row>
        <row r="181">
          <cell r="H181">
            <v>197</v>
          </cell>
        </row>
        <row r="181">
          <cell r="J181">
            <v>0.0155</v>
          </cell>
        </row>
        <row r="181">
          <cell r="Z181">
            <v>20000000</v>
          </cell>
        </row>
        <row r="181">
          <cell r="AF181" t="str">
            <v>XAU/USD</v>
          </cell>
        </row>
        <row r="181">
          <cell r="AH181">
            <v>0.036</v>
          </cell>
        </row>
        <row r="182">
          <cell r="A182" t="str">
            <v>CK2202950</v>
          </cell>
        </row>
        <row r="182">
          <cell r="D182">
            <v>44909</v>
          </cell>
          <cell r="E182">
            <v>44971</v>
          </cell>
        </row>
        <row r="182">
          <cell r="H182">
            <v>62</v>
          </cell>
        </row>
        <row r="182">
          <cell r="J182">
            <v>0.01485</v>
          </cell>
        </row>
        <row r="182">
          <cell r="Z182">
            <v>20000000</v>
          </cell>
        </row>
        <row r="182">
          <cell r="AF182" t="str">
            <v>XAU/USD</v>
          </cell>
        </row>
        <row r="182">
          <cell r="AH182">
            <v>0.0335</v>
          </cell>
        </row>
        <row r="183">
          <cell r="A183" t="str">
            <v>CK2202947</v>
          </cell>
        </row>
        <row r="183">
          <cell r="D183">
            <v>44911</v>
          </cell>
          <cell r="E183">
            <v>44974</v>
          </cell>
        </row>
        <row r="183">
          <cell r="H183">
            <v>63</v>
          </cell>
        </row>
        <row r="183">
          <cell r="J183">
            <v>0.01485</v>
          </cell>
        </row>
        <row r="183">
          <cell r="Z183">
            <v>2000000</v>
          </cell>
        </row>
        <row r="183">
          <cell r="AF183" t="str">
            <v>XAU/USD</v>
          </cell>
        </row>
        <row r="183">
          <cell r="AH183">
            <v>0.033</v>
          </cell>
        </row>
        <row r="184">
          <cell r="A184" t="str">
            <v>CK2202947-1</v>
          </cell>
        </row>
        <row r="184">
          <cell r="D184">
            <v>44911</v>
          </cell>
          <cell r="E184">
            <v>44974</v>
          </cell>
        </row>
        <row r="184">
          <cell r="H184">
            <v>63</v>
          </cell>
        </row>
        <row r="184">
          <cell r="J184">
            <v>0.01485</v>
          </cell>
        </row>
        <row r="184">
          <cell r="Z184">
            <v>4000000</v>
          </cell>
        </row>
        <row r="184">
          <cell r="AF184" t="str">
            <v>XAU/USD</v>
          </cell>
        </row>
        <row r="184">
          <cell r="AH184">
            <v>0.033</v>
          </cell>
        </row>
        <row r="185">
          <cell r="A185" t="str">
            <v>CK2202947-8</v>
          </cell>
        </row>
        <row r="185">
          <cell r="D185">
            <v>44911</v>
          </cell>
          <cell r="E185">
            <v>44974</v>
          </cell>
        </row>
        <row r="185">
          <cell r="H185">
            <v>63</v>
          </cell>
        </row>
        <row r="185">
          <cell r="J185">
            <v>0.01485</v>
          </cell>
        </row>
        <row r="185">
          <cell r="Z185">
            <v>2000000</v>
          </cell>
        </row>
        <row r="185">
          <cell r="AF185" t="str">
            <v>XAU/USD</v>
          </cell>
        </row>
        <row r="185">
          <cell r="AH185">
            <v>0.033</v>
          </cell>
        </row>
        <row r="186">
          <cell r="A186" t="str">
            <v>CK2202947-4</v>
          </cell>
        </row>
        <row r="186">
          <cell r="D186">
            <v>44911</v>
          </cell>
          <cell r="E186">
            <v>44974</v>
          </cell>
        </row>
        <row r="186">
          <cell r="H186">
            <v>63</v>
          </cell>
        </row>
        <row r="186">
          <cell r="J186">
            <v>0.01485</v>
          </cell>
        </row>
        <row r="186">
          <cell r="Z186">
            <v>3000000</v>
          </cell>
        </row>
        <row r="186">
          <cell r="AF186" t="str">
            <v>XAU/USD</v>
          </cell>
        </row>
        <row r="186">
          <cell r="AH186">
            <v>0.033</v>
          </cell>
        </row>
        <row r="187">
          <cell r="A187" t="str">
            <v>CK2202947-5</v>
          </cell>
        </row>
        <row r="187">
          <cell r="D187">
            <v>44911</v>
          </cell>
          <cell r="E187">
            <v>44974</v>
          </cell>
        </row>
        <row r="187">
          <cell r="H187">
            <v>63</v>
          </cell>
        </row>
        <row r="187">
          <cell r="J187">
            <v>0.01485</v>
          </cell>
        </row>
        <row r="187">
          <cell r="Z187">
            <v>40000000</v>
          </cell>
        </row>
        <row r="187">
          <cell r="AF187" t="str">
            <v>XAU/USD</v>
          </cell>
        </row>
        <row r="187">
          <cell r="AH187">
            <v>0.033</v>
          </cell>
        </row>
        <row r="188">
          <cell r="A188" t="str">
            <v>CK2202947-6</v>
          </cell>
        </row>
        <row r="188">
          <cell r="D188">
            <v>44911</v>
          </cell>
          <cell r="E188">
            <v>44974</v>
          </cell>
        </row>
        <row r="188">
          <cell r="H188">
            <v>63</v>
          </cell>
        </row>
        <row r="188">
          <cell r="J188">
            <v>0.01485</v>
          </cell>
        </row>
        <row r="188">
          <cell r="Z188">
            <v>35000000</v>
          </cell>
        </row>
        <row r="188">
          <cell r="AF188" t="str">
            <v>XAU/USD</v>
          </cell>
        </row>
        <row r="188">
          <cell r="AH188">
            <v>0.033</v>
          </cell>
        </row>
        <row r="189">
          <cell r="A189" t="str">
            <v>CK2202947-7</v>
          </cell>
        </row>
        <row r="189">
          <cell r="D189">
            <v>44911</v>
          </cell>
          <cell r="E189">
            <v>44974</v>
          </cell>
        </row>
        <row r="189">
          <cell r="H189">
            <v>63</v>
          </cell>
        </row>
        <row r="189">
          <cell r="J189">
            <v>0.01485</v>
          </cell>
        </row>
        <row r="189">
          <cell r="Z189">
            <v>12000000</v>
          </cell>
        </row>
        <row r="189">
          <cell r="AF189" t="str">
            <v>XAU/USD</v>
          </cell>
        </row>
        <row r="189">
          <cell r="AH189">
            <v>0.033</v>
          </cell>
        </row>
        <row r="190">
          <cell r="A190" t="str">
            <v>CK2202948</v>
          </cell>
        </row>
        <row r="190">
          <cell r="D190">
            <v>44911</v>
          </cell>
          <cell r="E190">
            <v>45037</v>
          </cell>
        </row>
        <row r="190">
          <cell r="H190">
            <v>126</v>
          </cell>
        </row>
        <row r="190">
          <cell r="J190">
            <v>0.0154</v>
          </cell>
        </row>
        <row r="190">
          <cell r="Z190">
            <v>10000000</v>
          </cell>
        </row>
        <row r="190">
          <cell r="AF190" t="str">
            <v>XAU/USD</v>
          </cell>
        </row>
        <row r="190">
          <cell r="AH190">
            <v>0.034</v>
          </cell>
        </row>
        <row r="191">
          <cell r="A191" t="str">
            <v>CK2202948-3</v>
          </cell>
        </row>
        <row r="191">
          <cell r="D191">
            <v>44911</v>
          </cell>
          <cell r="E191">
            <v>45037</v>
          </cell>
        </row>
        <row r="191">
          <cell r="H191">
            <v>126</v>
          </cell>
        </row>
        <row r="191">
          <cell r="J191">
            <v>0.0154</v>
          </cell>
        </row>
        <row r="191">
          <cell r="Z191">
            <v>10000000</v>
          </cell>
        </row>
        <row r="191">
          <cell r="AF191" t="str">
            <v>XAU/USD</v>
          </cell>
        </row>
        <row r="191">
          <cell r="AH191">
            <v>0.034</v>
          </cell>
        </row>
        <row r="192">
          <cell r="A192" t="str">
            <v>CK2202948-1</v>
          </cell>
        </row>
        <row r="192">
          <cell r="D192">
            <v>44911</v>
          </cell>
          <cell r="E192">
            <v>45037</v>
          </cell>
        </row>
        <row r="192">
          <cell r="H192">
            <v>126</v>
          </cell>
        </row>
        <row r="192">
          <cell r="J192">
            <v>0.0154</v>
          </cell>
        </row>
        <row r="192">
          <cell r="Z192">
            <v>2000000</v>
          </cell>
        </row>
        <row r="192">
          <cell r="AF192" t="str">
            <v>XAU/USD</v>
          </cell>
        </row>
        <row r="192">
          <cell r="AH192">
            <v>0.034</v>
          </cell>
        </row>
        <row r="193">
          <cell r="A193" t="str">
            <v>CK2202948-4</v>
          </cell>
        </row>
        <row r="193">
          <cell r="D193">
            <v>44911</v>
          </cell>
          <cell r="E193">
            <v>45037</v>
          </cell>
        </row>
        <row r="193">
          <cell r="H193">
            <v>126</v>
          </cell>
        </row>
        <row r="193">
          <cell r="J193">
            <v>0.0154</v>
          </cell>
        </row>
        <row r="193">
          <cell r="Z193">
            <v>2500000</v>
          </cell>
        </row>
        <row r="193">
          <cell r="AF193" t="str">
            <v>XAU/USD</v>
          </cell>
        </row>
        <row r="193">
          <cell r="AH193">
            <v>0.034</v>
          </cell>
        </row>
        <row r="194">
          <cell r="A194" t="str">
            <v>CK2202952</v>
          </cell>
        </row>
        <row r="194">
          <cell r="D194">
            <v>44914</v>
          </cell>
          <cell r="E194">
            <v>45134</v>
          </cell>
        </row>
        <row r="194">
          <cell r="H194">
            <v>220</v>
          </cell>
        </row>
        <row r="194">
          <cell r="J194">
            <v>0.0155</v>
          </cell>
        </row>
        <row r="194">
          <cell r="Z194">
            <v>7000000</v>
          </cell>
        </row>
        <row r="194">
          <cell r="AF194" t="str">
            <v>XAU/USD</v>
          </cell>
        </row>
        <row r="194">
          <cell r="AH194">
            <v>0.035</v>
          </cell>
        </row>
        <row r="195">
          <cell r="A195" t="str">
            <v>CK2202954</v>
          </cell>
        </row>
        <row r="195">
          <cell r="D195">
            <v>44915</v>
          </cell>
          <cell r="E195">
            <v>45008</v>
          </cell>
        </row>
        <row r="195">
          <cell r="H195">
            <v>93</v>
          </cell>
        </row>
        <row r="195">
          <cell r="J195">
            <v>0.0154</v>
          </cell>
        </row>
        <row r="195">
          <cell r="Z195">
            <v>20000000</v>
          </cell>
        </row>
        <row r="195">
          <cell r="AF195" t="str">
            <v>XAU/USD</v>
          </cell>
        </row>
        <row r="195">
          <cell r="AH195">
            <v>0.0355</v>
          </cell>
        </row>
        <row r="196">
          <cell r="A196" t="str">
            <v>CK2202955</v>
          </cell>
        </row>
        <row r="196">
          <cell r="D196">
            <v>44915</v>
          </cell>
          <cell r="E196">
            <v>45097</v>
          </cell>
        </row>
        <row r="196">
          <cell r="H196">
            <v>182</v>
          </cell>
        </row>
        <row r="196">
          <cell r="J196">
            <v>0.0155</v>
          </cell>
        </row>
        <row r="196">
          <cell r="Z196">
            <v>20000000</v>
          </cell>
        </row>
        <row r="196">
          <cell r="AF196" t="str">
            <v>XAU/USD</v>
          </cell>
        </row>
        <row r="196">
          <cell r="AH196">
            <v>0.037</v>
          </cell>
        </row>
        <row r="197">
          <cell r="A197" t="str">
            <v>CK2202956</v>
          </cell>
        </row>
        <row r="197">
          <cell r="D197">
            <v>44915</v>
          </cell>
          <cell r="E197">
            <v>45005</v>
          </cell>
        </row>
        <row r="197">
          <cell r="H197">
            <v>90</v>
          </cell>
        </row>
        <row r="197">
          <cell r="J197">
            <v>0.0154</v>
          </cell>
        </row>
        <row r="197">
          <cell r="Z197">
            <v>400000000</v>
          </cell>
        </row>
        <row r="197">
          <cell r="AF197" t="str">
            <v>XAU/USD</v>
          </cell>
        </row>
        <row r="197">
          <cell r="AH197">
            <v>0.0353</v>
          </cell>
        </row>
        <row r="198">
          <cell r="A198" t="str">
            <v>CK2202959</v>
          </cell>
        </row>
        <row r="198">
          <cell r="D198">
            <v>44915</v>
          </cell>
          <cell r="E198">
            <v>45135</v>
          </cell>
        </row>
        <row r="198">
          <cell r="H198">
            <v>220</v>
          </cell>
        </row>
        <row r="198">
          <cell r="J198">
            <v>0.0155</v>
          </cell>
        </row>
        <row r="198">
          <cell r="Z198">
            <v>10000000</v>
          </cell>
        </row>
        <row r="198">
          <cell r="AF198" t="str">
            <v>XAU/USD</v>
          </cell>
        </row>
        <row r="198">
          <cell r="AH198">
            <v>0.038</v>
          </cell>
        </row>
        <row r="199">
          <cell r="A199" t="str">
            <v>CK2202934</v>
          </cell>
        </row>
        <row r="199">
          <cell r="D199">
            <v>44916</v>
          </cell>
          <cell r="E199">
            <v>45281</v>
          </cell>
        </row>
        <row r="199">
          <cell r="H199">
            <v>365</v>
          </cell>
        </row>
        <row r="199">
          <cell r="J199">
            <v>0.0175</v>
          </cell>
        </row>
        <row r="199">
          <cell r="Z199">
            <v>50000000</v>
          </cell>
        </row>
        <row r="199">
          <cell r="AF199" t="str">
            <v>EUR/USD</v>
          </cell>
        </row>
        <row r="199">
          <cell r="AH199">
            <v>0.0375</v>
          </cell>
        </row>
        <row r="200">
          <cell r="A200" t="str">
            <v>CK2202951</v>
          </cell>
        </row>
        <row r="200">
          <cell r="D200">
            <v>44916</v>
          </cell>
          <cell r="E200">
            <v>45107</v>
          </cell>
        </row>
        <row r="200">
          <cell r="H200">
            <v>191</v>
          </cell>
        </row>
        <row r="200">
          <cell r="J200">
            <v>0.0155</v>
          </cell>
        </row>
        <row r="200">
          <cell r="Z200">
            <v>45000000</v>
          </cell>
        </row>
        <row r="200">
          <cell r="AF200" t="str">
            <v>XAU/USD</v>
          </cell>
        </row>
        <row r="200">
          <cell r="AH200">
            <v>0.0355</v>
          </cell>
        </row>
        <row r="201">
          <cell r="A201" t="str">
            <v>CK2202957</v>
          </cell>
        </row>
        <row r="201">
          <cell r="D201">
            <v>44917</v>
          </cell>
          <cell r="E201">
            <v>45007</v>
          </cell>
        </row>
        <row r="201">
          <cell r="H201">
            <v>90</v>
          </cell>
        </row>
        <row r="201">
          <cell r="J201">
            <v>0.0154</v>
          </cell>
        </row>
        <row r="201">
          <cell r="Z201">
            <v>20000000</v>
          </cell>
        </row>
        <row r="201">
          <cell r="AF201" t="str">
            <v>XAU/USD</v>
          </cell>
        </row>
        <row r="201">
          <cell r="AH201">
            <v>0.036</v>
          </cell>
        </row>
        <row r="202">
          <cell r="A202" t="str">
            <v>CK2202958</v>
          </cell>
        </row>
        <row r="202">
          <cell r="D202">
            <v>44917</v>
          </cell>
          <cell r="E202">
            <v>45097</v>
          </cell>
        </row>
        <row r="202">
          <cell r="H202">
            <v>180</v>
          </cell>
        </row>
        <row r="202">
          <cell r="J202">
            <v>0.0155</v>
          </cell>
        </row>
        <row r="202">
          <cell r="Z202">
            <v>20000000</v>
          </cell>
        </row>
        <row r="202">
          <cell r="AF202" t="str">
            <v>XAU/USD</v>
          </cell>
        </row>
        <row r="202">
          <cell r="AH202">
            <v>0.037</v>
          </cell>
        </row>
        <row r="203">
          <cell r="A203" t="str">
            <v>CK2202969</v>
          </cell>
        </row>
        <row r="203">
          <cell r="D203">
            <v>44917</v>
          </cell>
          <cell r="E203">
            <v>45019</v>
          </cell>
        </row>
        <row r="203">
          <cell r="H203">
            <v>102</v>
          </cell>
        </row>
        <row r="203">
          <cell r="J203">
            <v>0.0154</v>
          </cell>
        </row>
        <row r="203">
          <cell r="Z203">
            <v>40000000</v>
          </cell>
        </row>
        <row r="203">
          <cell r="AF203" t="str">
            <v>XAU/USD</v>
          </cell>
        </row>
        <row r="203">
          <cell r="AH203">
            <v>0.0365</v>
          </cell>
        </row>
        <row r="204">
          <cell r="A204" t="str">
            <v>CK2202971-1</v>
          </cell>
        </row>
        <row r="204">
          <cell r="D204">
            <v>44917</v>
          </cell>
          <cell r="E204">
            <v>45007</v>
          </cell>
        </row>
        <row r="204">
          <cell r="H204">
            <v>90</v>
          </cell>
        </row>
        <row r="204">
          <cell r="J204">
            <v>0.0154</v>
          </cell>
        </row>
        <row r="204">
          <cell r="Z204">
            <v>35000000</v>
          </cell>
        </row>
        <row r="204">
          <cell r="AF204" t="str">
            <v>XAU/USD</v>
          </cell>
        </row>
        <row r="204">
          <cell r="AH204">
            <v>0.036</v>
          </cell>
        </row>
        <row r="205">
          <cell r="A205" t="str">
            <v>CK2202971-2</v>
          </cell>
        </row>
        <row r="205">
          <cell r="D205">
            <v>44917</v>
          </cell>
          <cell r="E205">
            <v>45007</v>
          </cell>
        </row>
        <row r="205">
          <cell r="H205">
            <v>90</v>
          </cell>
        </row>
        <row r="205">
          <cell r="J205">
            <v>0.0154</v>
          </cell>
        </row>
        <row r="205">
          <cell r="Z205">
            <v>45000000</v>
          </cell>
        </row>
        <row r="205">
          <cell r="AF205" t="str">
            <v>XAU/USD</v>
          </cell>
        </row>
        <row r="205">
          <cell r="AH205">
            <v>0.036</v>
          </cell>
        </row>
        <row r="206">
          <cell r="A206" t="str">
            <v>CK2202972</v>
          </cell>
        </row>
        <row r="206">
          <cell r="D206">
            <v>44917</v>
          </cell>
          <cell r="E206">
            <v>45007</v>
          </cell>
        </row>
        <row r="206">
          <cell r="H206">
            <v>90</v>
          </cell>
        </row>
        <row r="206">
          <cell r="J206">
            <v>0.0154</v>
          </cell>
        </row>
        <row r="206">
          <cell r="Z206">
            <v>500000000</v>
          </cell>
        </row>
        <row r="206">
          <cell r="AF206" t="str">
            <v>XAU/USD</v>
          </cell>
        </row>
        <row r="206">
          <cell r="AH206">
            <v>0.036</v>
          </cell>
        </row>
        <row r="207">
          <cell r="A207" t="str">
            <v>CK2202967</v>
          </cell>
        </row>
        <row r="207">
          <cell r="D207">
            <v>44918</v>
          </cell>
          <cell r="E207">
            <v>44981</v>
          </cell>
        </row>
        <row r="207">
          <cell r="H207">
            <v>63</v>
          </cell>
        </row>
        <row r="207">
          <cell r="J207">
            <v>0.01485</v>
          </cell>
        </row>
        <row r="207">
          <cell r="Z207">
            <v>60000000</v>
          </cell>
        </row>
        <row r="207">
          <cell r="AF207" t="str">
            <v>XAU/USD</v>
          </cell>
        </row>
        <row r="207">
          <cell r="AH207">
            <v>0.033</v>
          </cell>
        </row>
        <row r="208">
          <cell r="A208" t="str">
            <v>CK2202967-1</v>
          </cell>
        </row>
        <row r="208">
          <cell r="D208">
            <v>44918</v>
          </cell>
          <cell r="E208">
            <v>44981</v>
          </cell>
        </row>
        <row r="208">
          <cell r="H208">
            <v>63</v>
          </cell>
        </row>
        <row r="208">
          <cell r="J208">
            <v>0.01485</v>
          </cell>
        </row>
        <row r="208">
          <cell r="Z208">
            <v>6000000</v>
          </cell>
        </row>
        <row r="208">
          <cell r="AF208" t="str">
            <v>XAU/USD</v>
          </cell>
        </row>
        <row r="208">
          <cell r="AH208">
            <v>0.033</v>
          </cell>
        </row>
        <row r="209">
          <cell r="A209" t="str">
            <v>CK2202967-4</v>
          </cell>
        </row>
        <row r="209">
          <cell r="D209">
            <v>44918</v>
          </cell>
          <cell r="E209">
            <v>44981</v>
          </cell>
        </row>
        <row r="209">
          <cell r="H209">
            <v>63</v>
          </cell>
        </row>
        <row r="209">
          <cell r="J209">
            <v>0.01485</v>
          </cell>
        </row>
        <row r="209">
          <cell r="Z209">
            <v>10000000</v>
          </cell>
        </row>
        <row r="209">
          <cell r="AF209" t="str">
            <v>XAU/USD</v>
          </cell>
        </row>
        <row r="209">
          <cell r="AH209">
            <v>0.033</v>
          </cell>
        </row>
        <row r="210">
          <cell r="A210" t="str">
            <v>CK2202967-5</v>
          </cell>
        </row>
        <row r="210">
          <cell r="D210">
            <v>44918</v>
          </cell>
          <cell r="E210">
            <v>44981</v>
          </cell>
        </row>
        <row r="210">
          <cell r="H210">
            <v>63</v>
          </cell>
        </row>
        <row r="210">
          <cell r="J210">
            <v>0.01485</v>
          </cell>
        </row>
        <row r="210">
          <cell r="Z210">
            <v>5000000</v>
          </cell>
        </row>
        <row r="210">
          <cell r="AF210" t="str">
            <v>XAU/USD</v>
          </cell>
        </row>
        <row r="210">
          <cell r="AH210">
            <v>0.033</v>
          </cell>
        </row>
        <row r="211">
          <cell r="A211" t="str">
            <v>CK2202967-6</v>
          </cell>
        </row>
        <row r="211">
          <cell r="D211">
            <v>44918</v>
          </cell>
          <cell r="E211">
            <v>44981</v>
          </cell>
        </row>
        <row r="211">
          <cell r="H211">
            <v>63</v>
          </cell>
        </row>
        <row r="211">
          <cell r="J211">
            <v>0.01485</v>
          </cell>
        </row>
        <row r="211">
          <cell r="Z211">
            <v>15000000</v>
          </cell>
        </row>
        <row r="211">
          <cell r="AF211" t="str">
            <v>XAU/USD</v>
          </cell>
        </row>
        <row r="211">
          <cell r="AH211">
            <v>0.033</v>
          </cell>
        </row>
        <row r="212">
          <cell r="A212" t="str">
            <v>CK2202967-7</v>
          </cell>
        </row>
        <row r="212">
          <cell r="D212">
            <v>44918</v>
          </cell>
          <cell r="E212">
            <v>44981</v>
          </cell>
        </row>
        <row r="212">
          <cell r="H212">
            <v>63</v>
          </cell>
        </row>
        <row r="212">
          <cell r="J212">
            <v>0.01485</v>
          </cell>
        </row>
        <row r="212">
          <cell r="Z212">
            <v>5000000</v>
          </cell>
        </row>
        <row r="212">
          <cell r="AF212" t="str">
            <v>XAU/USD</v>
          </cell>
        </row>
        <row r="212">
          <cell r="AH212">
            <v>0.033</v>
          </cell>
        </row>
        <row r="213">
          <cell r="A213" t="str">
            <v>CK2202967-8</v>
          </cell>
        </row>
        <row r="213">
          <cell r="D213">
            <v>44918</v>
          </cell>
          <cell r="E213">
            <v>44981</v>
          </cell>
        </row>
        <row r="213">
          <cell r="H213">
            <v>63</v>
          </cell>
        </row>
        <row r="213">
          <cell r="J213">
            <v>0.01485</v>
          </cell>
        </row>
        <row r="213">
          <cell r="Z213">
            <v>3000000</v>
          </cell>
        </row>
        <row r="213">
          <cell r="AF213" t="str">
            <v>XAU/USD</v>
          </cell>
        </row>
        <row r="213">
          <cell r="AH213">
            <v>0.033</v>
          </cell>
        </row>
        <row r="214">
          <cell r="A214" t="str">
            <v>CK2202967-9</v>
          </cell>
        </row>
        <row r="214">
          <cell r="D214">
            <v>44918</v>
          </cell>
          <cell r="E214">
            <v>44981</v>
          </cell>
        </row>
        <row r="214">
          <cell r="H214">
            <v>63</v>
          </cell>
        </row>
        <row r="214">
          <cell r="J214">
            <v>0.01485</v>
          </cell>
        </row>
        <row r="214">
          <cell r="Z214">
            <v>3000000</v>
          </cell>
        </row>
        <row r="214">
          <cell r="AF214" t="str">
            <v>XAU/USD</v>
          </cell>
        </row>
        <row r="214">
          <cell r="AH214">
            <v>0.033</v>
          </cell>
        </row>
        <row r="215">
          <cell r="A215" t="str">
            <v>CK2202967-10</v>
          </cell>
        </row>
        <row r="215">
          <cell r="D215">
            <v>44918</v>
          </cell>
          <cell r="E215">
            <v>44981</v>
          </cell>
        </row>
        <row r="215">
          <cell r="H215">
            <v>63</v>
          </cell>
        </row>
        <row r="215">
          <cell r="J215">
            <v>0.01485</v>
          </cell>
        </row>
        <row r="215">
          <cell r="Z215">
            <v>28000000</v>
          </cell>
        </row>
        <row r="215">
          <cell r="AF215" t="str">
            <v>XAU/USD</v>
          </cell>
        </row>
        <row r="215">
          <cell r="AH215">
            <v>0.033</v>
          </cell>
        </row>
        <row r="216">
          <cell r="A216" t="str">
            <v>CK2202968</v>
          </cell>
        </row>
        <row r="216">
          <cell r="D216">
            <v>44918</v>
          </cell>
          <cell r="E216">
            <v>45044</v>
          </cell>
        </row>
        <row r="216">
          <cell r="H216">
            <v>126</v>
          </cell>
        </row>
        <row r="216">
          <cell r="J216">
            <v>0.0154</v>
          </cell>
        </row>
        <row r="216">
          <cell r="Z216">
            <v>5000000</v>
          </cell>
        </row>
        <row r="216">
          <cell r="AF216" t="str">
            <v>XAU/USD</v>
          </cell>
        </row>
        <row r="216">
          <cell r="AH216">
            <v>0.034</v>
          </cell>
        </row>
        <row r="217">
          <cell r="A217" t="str">
            <v>CK2202968-3</v>
          </cell>
        </row>
        <row r="217">
          <cell r="D217">
            <v>44918</v>
          </cell>
          <cell r="E217">
            <v>45044</v>
          </cell>
        </row>
        <row r="217">
          <cell r="H217">
            <v>126</v>
          </cell>
        </row>
        <row r="217">
          <cell r="J217">
            <v>0.0154</v>
          </cell>
        </row>
        <row r="217">
          <cell r="Z217">
            <v>1100000</v>
          </cell>
        </row>
        <row r="217">
          <cell r="AF217" t="str">
            <v>XAU/USD</v>
          </cell>
        </row>
        <row r="217">
          <cell r="AH217">
            <v>0.034</v>
          </cell>
        </row>
        <row r="218">
          <cell r="A218" t="str">
            <v>CK2202968-4</v>
          </cell>
        </row>
        <row r="218">
          <cell r="D218">
            <v>44918</v>
          </cell>
          <cell r="E218">
            <v>45044</v>
          </cell>
        </row>
        <row r="218">
          <cell r="H218">
            <v>126</v>
          </cell>
        </row>
        <row r="218">
          <cell r="J218">
            <v>0.0154</v>
          </cell>
        </row>
        <row r="218">
          <cell r="Z218">
            <v>5000000</v>
          </cell>
        </row>
        <row r="218">
          <cell r="AF218" t="str">
            <v>XAU/USD</v>
          </cell>
        </row>
        <row r="218">
          <cell r="AH218">
            <v>0.034</v>
          </cell>
        </row>
        <row r="219">
          <cell r="A219" t="str">
            <v>CK2202968-5</v>
          </cell>
        </row>
        <row r="219">
          <cell r="D219">
            <v>44918</v>
          </cell>
          <cell r="E219">
            <v>45044</v>
          </cell>
        </row>
        <row r="219">
          <cell r="H219">
            <v>126</v>
          </cell>
        </row>
        <row r="219">
          <cell r="J219">
            <v>0.0154</v>
          </cell>
        </row>
        <row r="219">
          <cell r="Z219">
            <v>3000000</v>
          </cell>
        </row>
        <row r="219">
          <cell r="AF219" t="str">
            <v>XAU/USD</v>
          </cell>
        </row>
        <row r="219">
          <cell r="AH219">
            <v>0.034</v>
          </cell>
        </row>
        <row r="220">
          <cell r="A220" t="str">
            <v>CK2202970</v>
          </cell>
        </row>
        <row r="220">
          <cell r="D220">
            <v>44918</v>
          </cell>
          <cell r="E220">
            <v>45098</v>
          </cell>
        </row>
        <row r="220">
          <cell r="H220">
            <v>180</v>
          </cell>
        </row>
        <row r="220">
          <cell r="J220">
            <v>0.0155</v>
          </cell>
        </row>
        <row r="220">
          <cell r="Z220">
            <v>500000000</v>
          </cell>
        </row>
        <row r="220">
          <cell r="AF220" t="str">
            <v>XAU/USD</v>
          </cell>
        </row>
        <row r="220">
          <cell r="AH220">
            <v>0.039</v>
          </cell>
        </row>
        <row r="221">
          <cell r="A221" t="str">
            <v>CK2202974</v>
          </cell>
        </row>
        <row r="221">
          <cell r="D221">
            <v>44918</v>
          </cell>
          <cell r="E221">
            <v>45098</v>
          </cell>
        </row>
        <row r="221">
          <cell r="H221">
            <v>180</v>
          </cell>
        </row>
        <row r="221">
          <cell r="J221">
            <v>0.0155</v>
          </cell>
        </row>
        <row r="221">
          <cell r="Z221">
            <v>500000000</v>
          </cell>
        </row>
        <row r="221">
          <cell r="AF221" t="str">
            <v>XAU/USD</v>
          </cell>
        </row>
        <row r="221">
          <cell r="AH221">
            <v>0.039</v>
          </cell>
        </row>
        <row r="222">
          <cell r="A222" t="str">
            <v>CK2202962</v>
          </cell>
        </row>
        <row r="222">
          <cell r="D222">
            <v>44921</v>
          </cell>
          <cell r="E222">
            <v>45286</v>
          </cell>
        </row>
        <row r="222">
          <cell r="H222">
            <v>365</v>
          </cell>
        </row>
        <row r="222">
          <cell r="J222">
            <v>0.0175</v>
          </cell>
        </row>
        <row r="222">
          <cell r="Z222">
            <v>70000000</v>
          </cell>
        </row>
        <row r="222">
          <cell r="AF222" t="str">
            <v>XAU/USD</v>
          </cell>
        </row>
        <row r="222">
          <cell r="AH222">
            <v>0.038</v>
          </cell>
        </row>
        <row r="223">
          <cell r="A223" t="str">
            <v>CK2202977-2</v>
          </cell>
        </row>
        <row r="223">
          <cell r="D223">
            <v>44921</v>
          </cell>
          <cell r="E223">
            <v>45286</v>
          </cell>
        </row>
        <row r="223">
          <cell r="H223">
            <v>365</v>
          </cell>
        </row>
        <row r="223">
          <cell r="J223">
            <v>0.0175</v>
          </cell>
        </row>
        <row r="223">
          <cell r="Z223">
            <v>148000000</v>
          </cell>
        </row>
        <row r="223">
          <cell r="AF223" t="str">
            <v>XAU/USD</v>
          </cell>
        </row>
        <row r="223">
          <cell r="AH223">
            <v>0.038</v>
          </cell>
        </row>
        <row r="224">
          <cell r="A224" t="str">
            <v>CK2202977</v>
          </cell>
        </row>
        <row r="224">
          <cell r="D224">
            <v>44921</v>
          </cell>
          <cell r="E224">
            <v>45286</v>
          </cell>
        </row>
        <row r="224">
          <cell r="H224">
            <v>365</v>
          </cell>
        </row>
        <row r="224">
          <cell r="J224">
            <v>0.0175</v>
          </cell>
        </row>
        <row r="224">
          <cell r="Z224">
            <v>108000000</v>
          </cell>
        </row>
        <row r="224">
          <cell r="AF224" t="str">
            <v>XAU/USD</v>
          </cell>
        </row>
        <row r="224">
          <cell r="AH224">
            <v>0.038</v>
          </cell>
        </row>
        <row r="225">
          <cell r="A225" t="str">
            <v>CK2202978-2</v>
          </cell>
        </row>
        <row r="225">
          <cell r="D225">
            <v>44922</v>
          </cell>
          <cell r="E225">
            <v>45287</v>
          </cell>
        </row>
        <row r="225">
          <cell r="H225">
            <v>365</v>
          </cell>
        </row>
        <row r="225">
          <cell r="J225">
            <v>0.0175</v>
          </cell>
        </row>
        <row r="225">
          <cell r="Z225">
            <v>20000000</v>
          </cell>
        </row>
        <row r="225">
          <cell r="AF225" t="str">
            <v>XAU/USD</v>
          </cell>
        </row>
        <row r="225">
          <cell r="AH225">
            <v>0.0386</v>
          </cell>
        </row>
        <row r="226">
          <cell r="A226" t="str">
            <v>CK2202978</v>
          </cell>
        </row>
        <row r="226">
          <cell r="D226">
            <v>44922</v>
          </cell>
          <cell r="E226">
            <v>45287</v>
          </cell>
        </row>
        <row r="226">
          <cell r="H226">
            <v>365</v>
          </cell>
        </row>
        <row r="226">
          <cell r="J226">
            <v>0.0175</v>
          </cell>
        </row>
        <row r="226">
          <cell r="Z226">
            <v>20000000</v>
          </cell>
        </row>
        <row r="226">
          <cell r="AF226" t="str">
            <v>XAU/USD</v>
          </cell>
        </row>
        <row r="226">
          <cell r="AH226">
            <v>0.0386</v>
          </cell>
        </row>
        <row r="227">
          <cell r="A227" t="str">
            <v>CK2202979</v>
          </cell>
        </row>
        <row r="227">
          <cell r="D227">
            <v>44922</v>
          </cell>
          <cell r="E227">
            <v>45012</v>
          </cell>
        </row>
        <row r="227">
          <cell r="H227">
            <v>90</v>
          </cell>
        </row>
        <row r="227">
          <cell r="J227">
            <v>0.0154</v>
          </cell>
        </row>
        <row r="227">
          <cell r="Z227">
            <v>100000000</v>
          </cell>
        </row>
        <row r="227">
          <cell r="AF227" t="str">
            <v>XAU/USD</v>
          </cell>
        </row>
        <row r="227">
          <cell r="AH227">
            <v>0.035</v>
          </cell>
        </row>
        <row r="228">
          <cell r="A228" t="str">
            <v>CK2202963</v>
          </cell>
        </row>
        <row r="228">
          <cell r="D228">
            <v>44923</v>
          </cell>
          <cell r="E228">
            <v>45288</v>
          </cell>
        </row>
        <row r="228">
          <cell r="H228">
            <v>365</v>
          </cell>
        </row>
        <row r="228">
          <cell r="J228">
            <v>0.0175</v>
          </cell>
        </row>
        <row r="228">
          <cell r="Z228">
            <v>20000000</v>
          </cell>
        </row>
        <row r="228">
          <cell r="AF228" t="str">
            <v>XAU/USD</v>
          </cell>
        </row>
        <row r="228">
          <cell r="AH228">
            <v>0.038</v>
          </cell>
        </row>
        <row r="229">
          <cell r="A229" t="str">
            <v>CK2202964</v>
          </cell>
        </row>
        <row r="229">
          <cell r="D229">
            <v>44923</v>
          </cell>
          <cell r="E229">
            <v>45105</v>
          </cell>
        </row>
        <row r="229">
          <cell r="H229">
            <v>182</v>
          </cell>
        </row>
        <row r="229">
          <cell r="J229">
            <v>0.0155</v>
          </cell>
        </row>
        <row r="229">
          <cell r="Z229">
            <v>20000000</v>
          </cell>
        </row>
        <row r="229">
          <cell r="AF229" t="str">
            <v>XAU/USD</v>
          </cell>
        </row>
        <row r="229">
          <cell r="AH229">
            <v>0.037</v>
          </cell>
        </row>
        <row r="230">
          <cell r="A230" t="str">
            <v>CK2202975-2</v>
          </cell>
        </row>
        <row r="230">
          <cell r="D230">
            <v>44923</v>
          </cell>
          <cell r="E230">
            <v>45288</v>
          </cell>
        </row>
        <row r="230">
          <cell r="H230">
            <v>365</v>
          </cell>
        </row>
        <row r="230">
          <cell r="J230">
            <v>0.0175</v>
          </cell>
        </row>
        <row r="230">
          <cell r="Z230">
            <v>30000000</v>
          </cell>
        </row>
        <row r="230">
          <cell r="AF230" t="str">
            <v>XAU/USD</v>
          </cell>
        </row>
        <row r="230">
          <cell r="AH230">
            <v>0.038</v>
          </cell>
        </row>
        <row r="231">
          <cell r="A231" t="str">
            <v>CK2202975</v>
          </cell>
        </row>
        <row r="231">
          <cell r="D231">
            <v>44923</v>
          </cell>
          <cell r="E231">
            <v>45288</v>
          </cell>
        </row>
        <row r="231">
          <cell r="H231">
            <v>365</v>
          </cell>
        </row>
        <row r="231">
          <cell r="J231">
            <v>0.0175</v>
          </cell>
        </row>
        <row r="231">
          <cell r="Z231">
            <v>20000000</v>
          </cell>
        </row>
        <row r="231">
          <cell r="AF231" t="str">
            <v>XAU/USD</v>
          </cell>
        </row>
        <row r="231">
          <cell r="AH231">
            <v>0.038</v>
          </cell>
        </row>
        <row r="232">
          <cell r="A232" t="str">
            <v>CK2202980</v>
          </cell>
        </row>
        <row r="232">
          <cell r="D232">
            <v>44923</v>
          </cell>
          <cell r="E232">
            <v>44986</v>
          </cell>
        </row>
        <row r="232">
          <cell r="H232">
            <v>63</v>
          </cell>
        </row>
        <row r="232">
          <cell r="J232">
            <v>0.01485</v>
          </cell>
        </row>
        <row r="232">
          <cell r="Z232">
            <v>20000000</v>
          </cell>
        </row>
        <row r="232">
          <cell r="AF232" t="str">
            <v>XAU/USD</v>
          </cell>
        </row>
        <row r="232">
          <cell r="AH232">
            <v>0.033</v>
          </cell>
        </row>
        <row r="233">
          <cell r="A233" t="str">
            <v>CK2202981</v>
          </cell>
        </row>
        <row r="233">
          <cell r="D233">
            <v>44923</v>
          </cell>
          <cell r="E233">
            <v>45054</v>
          </cell>
        </row>
        <row r="233">
          <cell r="H233">
            <v>131</v>
          </cell>
        </row>
        <row r="233">
          <cell r="J233">
            <v>0.0154</v>
          </cell>
        </row>
        <row r="233">
          <cell r="Z233">
            <v>20000000</v>
          </cell>
        </row>
        <row r="233">
          <cell r="AF233" t="str">
            <v>XAU/USD</v>
          </cell>
        </row>
        <row r="233">
          <cell r="AH233">
            <v>0.034</v>
          </cell>
        </row>
        <row r="234">
          <cell r="A234" t="str">
            <v>CK2202935</v>
          </cell>
        </row>
        <row r="234">
          <cell r="D234">
            <v>44924</v>
          </cell>
          <cell r="E234">
            <v>45289</v>
          </cell>
        </row>
        <row r="234">
          <cell r="H234">
            <v>365</v>
          </cell>
        </row>
        <row r="234">
          <cell r="J234">
            <v>0.0175</v>
          </cell>
        </row>
        <row r="234">
          <cell r="Z234">
            <v>50000000</v>
          </cell>
        </row>
        <row r="234">
          <cell r="AF234" t="str">
            <v>EUR/USD</v>
          </cell>
        </row>
        <row r="234">
          <cell r="AH234">
            <v>0.0375</v>
          </cell>
        </row>
        <row r="235">
          <cell r="A235" t="str">
            <v>CK2202976</v>
          </cell>
        </row>
        <row r="235">
          <cell r="D235">
            <v>44924</v>
          </cell>
          <cell r="E235">
            <v>45289</v>
          </cell>
        </row>
        <row r="235">
          <cell r="H235">
            <v>365</v>
          </cell>
        </row>
        <row r="235">
          <cell r="J235">
            <v>0.0175</v>
          </cell>
        </row>
        <row r="235">
          <cell r="Z235">
            <v>20000000</v>
          </cell>
        </row>
        <row r="235">
          <cell r="AF235" t="str">
            <v>XAU/USD</v>
          </cell>
        </row>
        <row r="235">
          <cell r="AH235">
            <v>0.0375</v>
          </cell>
        </row>
        <row r="236">
          <cell r="A236" t="str">
            <v>CK2202987-2</v>
          </cell>
        </row>
        <row r="236">
          <cell r="D236">
            <v>44924</v>
          </cell>
          <cell r="E236">
            <v>45019</v>
          </cell>
        </row>
        <row r="236">
          <cell r="H236">
            <v>95</v>
          </cell>
        </row>
        <row r="236">
          <cell r="J236">
            <v>0.0154</v>
          </cell>
        </row>
        <row r="236">
          <cell r="Z236">
            <v>115000000</v>
          </cell>
        </row>
        <row r="236">
          <cell r="AF236" t="str">
            <v>XAU/USD </v>
          </cell>
        </row>
        <row r="236">
          <cell r="AH236">
            <v>0.037</v>
          </cell>
        </row>
        <row r="237">
          <cell r="A237" t="str">
            <v>CK2202987</v>
          </cell>
        </row>
        <row r="237">
          <cell r="D237">
            <v>44924</v>
          </cell>
          <cell r="E237">
            <v>45019</v>
          </cell>
        </row>
        <row r="237">
          <cell r="H237">
            <v>95</v>
          </cell>
        </row>
        <row r="237">
          <cell r="J237">
            <v>0.0154</v>
          </cell>
        </row>
        <row r="237">
          <cell r="Z237">
            <v>240000000</v>
          </cell>
        </row>
        <row r="237">
          <cell r="AF237" t="str">
            <v>XAU/USD </v>
          </cell>
        </row>
        <row r="237">
          <cell r="AH237">
            <v>0.037</v>
          </cell>
        </row>
        <row r="238">
          <cell r="A238" t="str">
            <v>CK2202989</v>
          </cell>
        </row>
        <row r="238">
          <cell r="D238">
            <v>44924</v>
          </cell>
          <cell r="E238">
            <v>45289</v>
          </cell>
        </row>
        <row r="238">
          <cell r="H238">
            <v>365</v>
          </cell>
        </row>
        <row r="238">
          <cell r="J238">
            <v>0.0175</v>
          </cell>
        </row>
        <row r="238">
          <cell r="Z238">
            <v>40000000</v>
          </cell>
        </row>
        <row r="238">
          <cell r="AF238" t="str">
            <v>XAU/USD </v>
          </cell>
        </row>
        <row r="238">
          <cell r="AH238">
            <v>0.0375</v>
          </cell>
        </row>
        <row r="239">
          <cell r="A239" t="str">
            <v>CK2202996</v>
          </cell>
        </row>
        <row r="239">
          <cell r="D239">
            <v>44924</v>
          </cell>
          <cell r="E239">
            <v>44967</v>
          </cell>
        </row>
        <row r="239">
          <cell r="H239">
            <v>43</v>
          </cell>
        </row>
        <row r="239">
          <cell r="J239">
            <v>0.01485</v>
          </cell>
        </row>
        <row r="239">
          <cell r="Z239">
            <v>20000000</v>
          </cell>
        </row>
        <row r="239">
          <cell r="AF239" t="str">
            <v>XAU/USD</v>
          </cell>
        </row>
        <row r="239">
          <cell r="AH239">
            <v>0.033</v>
          </cell>
        </row>
        <row r="240">
          <cell r="A240" t="str">
            <v>CK2202982</v>
          </cell>
        </row>
        <row r="240">
          <cell r="D240">
            <v>44925</v>
          </cell>
          <cell r="E240">
            <v>44967</v>
          </cell>
        </row>
        <row r="240">
          <cell r="H240">
            <v>42</v>
          </cell>
        </row>
        <row r="240">
          <cell r="J240">
            <v>0.01485</v>
          </cell>
        </row>
        <row r="240">
          <cell r="Z240">
            <v>5000000</v>
          </cell>
        </row>
        <row r="240">
          <cell r="AF240" t="str">
            <v>XAU/USD</v>
          </cell>
        </row>
        <row r="240">
          <cell r="AH240">
            <v>0.032</v>
          </cell>
        </row>
        <row r="241">
          <cell r="A241" t="str">
            <v>CK2202982-1</v>
          </cell>
        </row>
        <row r="241">
          <cell r="D241">
            <v>44925</v>
          </cell>
          <cell r="E241">
            <v>44967</v>
          </cell>
        </row>
        <row r="241">
          <cell r="H241">
            <v>42</v>
          </cell>
        </row>
        <row r="241">
          <cell r="J241">
            <v>0.01485</v>
          </cell>
        </row>
        <row r="241">
          <cell r="Z241">
            <v>25000000</v>
          </cell>
        </row>
        <row r="241">
          <cell r="AF241" t="str">
            <v>XAU/USD</v>
          </cell>
        </row>
        <row r="241">
          <cell r="AH241">
            <v>0.032</v>
          </cell>
        </row>
        <row r="242">
          <cell r="A242" t="str">
            <v>CK2202982-3</v>
          </cell>
        </row>
        <row r="242">
          <cell r="D242">
            <v>44925</v>
          </cell>
          <cell r="E242">
            <v>44967</v>
          </cell>
        </row>
        <row r="242">
          <cell r="H242">
            <v>42</v>
          </cell>
        </row>
        <row r="242">
          <cell r="J242">
            <v>0.01485</v>
          </cell>
        </row>
        <row r="242">
          <cell r="Z242">
            <v>150000000</v>
          </cell>
        </row>
        <row r="242">
          <cell r="AF242" t="str">
            <v>XAU/USD</v>
          </cell>
        </row>
        <row r="242">
          <cell r="AH242">
            <v>0.032</v>
          </cell>
        </row>
        <row r="243">
          <cell r="A243" t="str">
            <v>CK2202982-4</v>
          </cell>
        </row>
        <row r="243">
          <cell r="D243">
            <v>44925</v>
          </cell>
          <cell r="E243">
            <v>44967</v>
          </cell>
        </row>
        <row r="243">
          <cell r="H243">
            <v>42</v>
          </cell>
        </row>
        <row r="243">
          <cell r="J243">
            <v>0.01485</v>
          </cell>
        </row>
        <row r="243">
          <cell r="Z243">
            <v>4000000</v>
          </cell>
        </row>
        <row r="243">
          <cell r="AF243" t="str">
            <v>XAU/USD</v>
          </cell>
        </row>
        <row r="243">
          <cell r="AH243">
            <v>0.032</v>
          </cell>
        </row>
        <row r="244">
          <cell r="A244" t="str">
            <v>CK2202982-5</v>
          </cell>
        </row>
        <row r="244">
          <cell r="D244">
            <v>44925</v>
          </cell>
          <cell r="E244">
            <v>44967</v>
          </cell>
        </row>
        <row r="244">
          <cell r="H244">
            <v>42</v>
          </cell>
        </row>
        <row r="244">
          <cell r="J244">
            <v>0.01485</v>
          </cell>
        </row>
        <row r="244">
          <cell r="Z244">
            <v>1000000</v>
          </cell>
        </row>
        <row r="244">
          <cell r="AF244" t="str">
            <v>XAU/USD</v>
          </cell>
        </row>
        <row r="244">
          <cell r="AH244">
            <v>0.032</v>
          </cell>
        </row>
        <row r="245">
          <cell r="A245" t="str">
            <v>CK2202982-6</v>
          </cell>
        </row>
        <row r="245">
          <cell r="D245">
            <v>44925</v>
          </cell>
          <cell r="E245">
            <v>44967</v>
          </cell>
        </row>
        <row r="245">
          <cell r="H245">
            <v>42</v>
          </cell>
        </row>
        <row r="245">
          <cell r="J245">
            <v>0.01485</v>
          </cell>
        </row>
        <row r="245">
          <cell r="Z245">
            <v>10000000</v>
          </cell>
        </row>
        <row r="245">
          <cell r="AF245" t="str">
            <v>XAU/USD</v>
          </cell>
        </row>
        <row r="245">
          <cell r="AH245">
            <v>0.032</v>
          </cell>
        </row>
        <row r="246">
          <cell r="A246" t="str">
            <v>CK2202983</v>
          </cell>
        </row>
        <row r="246">
          <cell r="D246">
            <v>44925</v>
          </cell>
          <cell r="E246">
            <v>44988</v>
          </cell>
        </row>
        <row r="246">
          <cell r="H246">
            <v>63</v>
          </cell>
        </row>
        <row r="246">
          <cell r="J246">
            <v>0.01485</v>
          </cell>
        </row>
        <row r="246">
          <cell r="Z246">
            <v>160000000</v>
          </cell>
        </row>
        <row r="246">
          <cell r="AF246" t="str">
            <v>XAU/USD</v>
          </cell>
        </row>
        <row r="246">
          <cell r="AH246">
            <v>0.033</v>
          </cell>
        </row>
        <row r="247">
          <cell r="A247" t="str">
            <v>CK2202983-1</v>
          </cell>
        </row>
        <row r="247">
          <cell r="D247">
            <v>44925</v>
          </cell>
          <cell r="E247">
            <v>44988</v>
          </cell>
        </row>
        <row r="247">
          <cell r="H247">
            <v>63</v>
          </cell>
        </row>
        <row r="247">
          <cell r="J247">
            <v>0.01485</v>
          </cell>
        </row>
        <row r="247">
          <cell r="Z247">
            <v>40000000</v>
          </cell>
        </row>
        <row r="247">
          <cell r="AF247" t="str">
            <v>XAU/USD</v>
          </cell>
        </row>
        <row r="247">
          <cell r="AH247">
            <v>0.033</v>
          </cell>
        </row>
        <row r="248">
          <cell r="A248" t="str">
            <v>CK2202983-3</v>
          </cell>
        </row>
        <row r="248">
          <cell r="D248">
            <v>44925</v>
          </cell>
          <cell r="E248">
            <v>44988</v>
          </cell>
        </row>
        <row r="248">
          <cell r="H248">
            <v>63</v>
          </cell>
        </row>
        <row r="248">
          <cell r="J248">
            <v>0.01485</v>
          </cell>
        </row>
        <row r="248">
          <cell r="Z248">
            <v>10000000</v>
          </cell>
        </row>
        <row r="248">
          <cell r="AF248" t="str">
            <v>XAU/USD</v>
          </cell>
        </row>
        <row r="248">
          <cell r="AH248">
            <v>0.033</v>
          </cell>
        </row>
        <row r="249">
          <cell r="A249" t="str">
            <v>CK2202983-4</v>
          </cell>
        </row>
        <row r="249">
          <cell r="D249">
            <v>44925</v>
          </cell>
          <cell r="E249">
            <v>44988</v>
          </cell>
        </row>
        <row r="249">
          <cell r="H249">
            <v>63</v>
          </cell>
        </row>
        <row r="249">
          <cell r="J249">
            <v>0.01485</v>
          </cell>
        </row>
        <row r="249">
          <cell r="Z249">
            <v>50000000</v>
          </cell>
        </row>
        <row r="249">
          <cell r="AF249" t="str">
            <v>XAU/USD</v>
          </cell>
        </row>
        <row r="249">
          <cell r="AH249">
            <v>0.033</v>
          </cell>
        </row>
        <row r="250">
          <cell r="A250" t="str">
            <v>CK2202984</v>
          </cell>
        </row>
        <row r="250">
          <cell r="D250">
            <v>44925</v>
          </cell>
          <cell r="E250">
            <v>45019</v>
          </cell>
        </row>
        <row r="250">
          <cell r="H250">
            <v>94</v>
          </cell>
        </row>
        <row r="250">
          <cell r="J250">
            <v>0.0154</v>
          </cell>
        </row>
        <row r="250">
          <cell r="Z250">
            <v>153000000</v>
          </cell>
        </row>
        <row r="250">
          <cell r="AF250" t="str">
            <v>XAU/USD</v>
          </cell>
        </row>
        <row r="250">
          <cell r="AH250">
            <v>0.034</v>
          </cell>
        </row>
        <row r="251">
          <cell r="A251" t="str">
            <v>CK2202984-3</v>
          </cell>
        </row>
        <row r="251">
          <cell r="D251">
            <v>44925</v>
          </cell>
          <cell r="E251">
            <v>45019</v>
          </cell>
        </row>
        <row r="251">
          <cell r="H251">
            <v>94</v>
          </cell>
        </row>
        <row r="251">
          <cell r="J251">
            <v>0.0154</v>
          </cell>
        </row>
        <row r="251">
          <cell r="Z251">
            <v>18000000</v>
          </cell>
        </row>
        <row r="251">
          <cell r="AF251" t="str">
            <v>XAU/USD</v>
          </cell>
        </row>
        <row r="251">
          <cell r="AH251">
            <v>0.034</v>
          </cell>
        </row>
        <row r="252">
          <cell r="A252" t="str">
            <v>CK2202984-4</v>
          </cell>
        </row>
        <row r="252">
          <cell r="D252">
            <v>44925</v>
          </cell>
          <cell r="E252">
            <v>45019</v>
          </cell>
        </row>
        <row r="252">
          <cell r="H252">
            <v>94</v>
          </cell>
        </row>
        <row r="252">
          <cell r="J252">
            <v>0.0154</v>
          </cell>
        </row>
        <row r="252">
          <cell r="Z252">
            <v>3000000</v>
          </cell>
        </row>
        <row r="252">
          <cell r="AF252" t="str">
            <v>XAU/USD</v>
          </cell>
        </row>
        <row r="252">
          <cell r="AH252">
            <v>0.034</v>
          </cell>
        </row>
        <row r="253">
          <cell r="A253" t="str">
            <v>CK2202984-5</v>
          </cell>
        </row>
        <row r="253">
          <cell r="D253">
            <v>44925</v>
          </cell>
          <cell r="E253">
            <v>45019</v>
          </cell>
        </row>
        <row r="253">
          <cell r="H253">
            <v>94</v>
          </cell>
        </row>
        <row r="253">
          <cell r="J253">
            <v>0.0154</v>
          </cell>
        </row>
        <row r="253">
          <cell r="Z253">
            <v>5000000</v>
          </cell>
        </row>
        <row r="253">
          <cell r="AF253" t="str">
            <v>XAU/USD</v>
          </cell>
        </row>
        <row r="253">
          <cell r="AH253">
            <v>0.034</v>
          </cell>
        </row>
        <row r="254">
          <cell r="A254" t="str">
            <v>CK2202984-6</v>
          </cell>
        </row>
        <row r="254">
          <cell r="D254">
            <v>44925</v>
          </cell>
          <cell r="E254">
            <v>45019</v>
          </cell>
        </row>
        <row r="254">
          <cell r="H254">
            <v>94</v>
          </cell>
        </row>
        <row r="254">
          <cell r="J254">
            <v>0.0154</v>
          </cell>
        </row>
        <row r="254">
          <cell r="Z254">
            <v>2500000</v>
          </cell>
        </row>
        <row r="254">
          <cell r="AF254" t="str">
            <v>XAU/USD</v>
          </cell>
        </row>
        <row r="254">
          <cell r="AH254">
            <v>0.034</v>
          </cell>
        </row>
        <row r="255">
          <cell r="A255" t="str">
            <v>CK2202984-7</v>
          </cell>
        </row>
        <row r="255">
          <cell r="D255">
            <v>44925</v>
          </cell>
          <cell r="E255">
            <v>45019</v>
          </cell>
        </row>
        <row r="255">
          <cell r="H255">
            <v>94</v>
          </cell>
        </row>
        <row r="255">
          <cell r="J255">
            <v>0.0154</v>
          </cell>
        </row>
        <row r="255">
          <cell r="Z255">
            <v>6000000</v>
          </cell>
        </row>
        <row r="255">
          <cell r="AF255" t="str">
            <v>XAU/USD</v>
          </cell>
        </row>
        <row r="255">
          <cell r="AH255">
            <v>0.034</v>
          </cell>
        </row>
        <row r="256">
          <cell r="A256" t="str">
            <v>CK2202984-8</v>
          </cell>
        </row>
        <row r="256">
          <cell r="D256">
            <v>44925</v>
          </cell>
          <cell r="E256">
            <v>45019</v>
          </cell>
        </row>
        <row r="256">
          <cell r="H256">
            <v>94</v>
          </cell>
        </row>
        <row r="256">
          <cell r="J256">
            <v>0.0154</v>
          </cell>
        </row>
        <row r="256">
          <cell r="Z256">
            <v>8000000</v>
          </cell>
        </row>
        <row r="256">
          <cell r="AF256" t="str">
            <v>XAU/USD</v>
          </cell>
        </row>
        <row r="256">
          <cell r="AH256">
            <v>0.034</v>
          </cell>
        </row>
        <row r="257">
          <cell r="A257" t="str">
            <v>CK2202984-9</v>
          </cell>
        </row>
        <row r="257">
          <cell r="D257">
            <v>44925</v>
          </cell>
          <cell r="E257">
            <v>45019</v>
          </cell>
        </row>
        <row r="257">
          <cell r="H257">
            <v>94</v>
          </cell>
        </row>
        <row r="257">
          <cell r="J257">
            <v>0.0154</v>
          </cell>
        </row>
        <row r="257">
          <cell r="Z257">
            <v>55000000</v>
          </cell>
        </row>
        <row r="257">
          <cell r="AF257" t="str">
            <v>XAU/USD</v>
          </cell>
        </row>
        <row r="257">
          <cell r="AH257">
            <v>0.034</v>
          </cell>
        </row>
        <row r="258">
          <cell r="A258" t="str">
            <v>CK2202984-10</v>
          </cell>
        </row>
        <row r="258">
          <cell r="D258">
            <v>44925</v>
          </cell>
          <cell r="E258">
            <v>45019</v>
          </cell>
        </row>
        <row r="258">
          <cell r="H258">
            <v>94</v>
          </cell>
        </row>
        <row r="258">
          <cell r="J258">
            <v>0.0154</v>
          </cell>
        </row>
        <row r="258">
          <cell r="Z258">
            <v>200000000</v>
          </cell>
        </row>
        <row r="258">
          <cell r="AF258" t="str">
            <v>XAU/USD</v>
          </cell>
        </row>
        <row r="258">
          <cell r="AH258">
            <v>0.034</v>
          </cell>
        </row>
        <row r="259">
          <cell r="A259" t="str">
            <v>CK2202984-11</v>
          </cell>
        </row>
        <row r="259">
          <cell r="D259">
            <v>44925</v>
          </cell>
          <cell r="E259">
            <v>45019</v>
          </cell>
        </row>
        <row r="259">
          <cell r="H259">
            <v>94</v>
          </cell>
        </row>
        <row r="259">
          <cell r="J259">
            <v>0.0154</v>
          </cell>
        </row>
        <row r="259">
          <cell r="Z259">
            <v>7000000</v>
          </cell>
        </row>
        <row r="259">
          <cell r="AF259" t="str">
            <v>XAU/USD</v>
          </cell>
        </row>
        <row r="259">
          <cell r="AH259">
            <v>0.034</v>
          </cell>
        </row>
        <row r="260">
          <cell r="A260" t="str">
            <v>CK2202984-12</v>
          </cell>
        </row>
        <row r="260">
          <cell r="D260">
            <v>44925</v>
          </cell>
          <cell r="E260">
            <v>45019</v>
          </cell>
        </row>
        <row r="260">
          <cell r="H260">
            <v>94</v>
          </cell>
        </row>
        <row r="260">
          <cell r="J260">
            <v>0.0154</v>
          </cell>
        </row>
        <row r="260">
          <cell r="Z260">
            <v>5000000</v>
          </cell>
        </row>
        <row r="260">
          <cell r="AF260" t="str">
            <v>XAU/USD</v>
          </cell>
        </row>
        <row r="260">
          <cell r="AH260">
            <v>0.034</v>
          </cell>
        </row>
        <row r="261">
          <cell r="A261" t="str">
            <v>CK2202984-13</v>
          </cell>
        </row>
        <row r="261">
          <cell r="D261">
            <v>44925</v>
          </cell>
          <cell r="E261">
            <v>45019</v>
          </cell>
        </row>
        <row r="261">
          <cell r="H261">
            <v>94</v>
          </cell>
        </row>
        <row r="261">
          <cell r="J261">
            <v>0.0154</v>
          </cell>
        </row>
        <row r="261">
          <cell r="Z261">
            <v>10000000</v>
          </cell>
        </row>
        <row r="261">
          <cell r="AF261" t="str">
            <v>XAU/USD</v>
          </cell>
        </row>
        <row r="261">
          <cell r="AH261">
            <v>0.034</v>
          </cell>
        </row>
        <row r="262">
          <cell r="A262" t="str">
            <v>CK2202985</v>
          </cell>
        </row>
        <row r="262">
          <cell r="D262">
            <v>44925</v>
          </cell>
          <cell r="E262">
            <v>45105</v>
          </cell>
        </row>
        <row r="262">
          <cell r="H262">
            <v>180</v>
          </cell>
        </row>
        <row r="262">
          <cell r="J262">
            <v>0.0155</v>
          </cell>
        </row>
        <row r="262">
          <cell r="Z262">
            <v>500000000</v>
          </cell>
        </row>
        <row r="262">
          <cell r="AF262" t="str">
            <v>XAU/USD</v>
          </cell>
        </row>
        <row r="262">
          <cell r="AH262">
            <v>0.039</v>
          </cell>
        </row>
        <row r="263">
          <cell r="A263" t="str">
            <v>CK2202986</v>
          </cell>
        </row>
        <row r="263">
          <cell r="D263">
            <v>44925</v>
          </cell>
          <cell r="E263">
            <v>45105</v>
          </cell>
        </row>
        <row r="263">
          <cell r="H263">
            <v>180</v>
          </cell>
        </row>
        <row r="263">
          <cell r="J263">
            <v>0.0155</v>
          </cell>
        </row>
        <row r="263">
          <cell r="Z263">
            <v>500000000</v>
          </cell>
        </row>
        <row r="263">
          <cell r="AF263" t="str">
            <v>XAU/USD</v>
          </cell>
        </row>
        <row r="263">
          <cell r="AH263">
            <v>0.039</v>
          </cell>
        </row>
        <row r="264">
          <cell r="A264" t="str">
            <v>CK2202990</v>
          </cell>
        </row>
        <row r="264">
          <cell r="D264">
            <v>44925</v>
          </cell>
          <cell r="E264">
            <v>45105</v>
          </cell>
        </row>
        <row r="264">
          <cell r="H264">
            <v>180</v>
          </cell>
        </row>
        <row r="264">
          <cell r="J264">
            <v>0.0155</v>
          </cell>
        </row>
        <row r="264">
          <cell r="Z264">
            <v>50000000</v>
          </cell>
        </row>
        <row r="264">
          <cell r="AF264" t="str">
            <v>XAU/USD</v>
          </cell>
        </row>
        <row r="264">
          <cell r="AH264">
            <v>0.039</v>
          </cell>
        </row>
        <row r="265">
          <cell r="A265" t="str">
            <v>CK2202995</v>
          </cell>
        </row>
        <row r="265">
          <cell r="D265">
            <v>44925</v>
          </cell>
          <cell r="E265">
            <v>45085</v>
          </cell>
        </row>
        <row r="265">
          <cell r="H265">
            <v>160</v>
          </cell>
        </row>
        <row r="265">
          <cell r="J265">
            <v>0.0154</v>
          </cell>
        </row>
        <row r="265">
          <cell r="Z265">
            <v>20000000</v>
          </cell>
        </row>
        <row r="265">
          <cell r="AF265" t="str">
            <v>XAU/USD</v>
          </cell>
        </row>
        <row r="265">
          <cell r="AH265">
            <v>0.0368</v>
          </cell>
        </row>
        <row r="266">
          <cell r="A266" t="str">
            <v>CK2202997</v>
          </cell>
        </row>
        <row r="266">
          <cell r="D266">
            <v>44929</v>
          </cell>
          <cell r="E266">
            <v>45016</v>
          </cell>
        </row>
        <row r="266">
          <cell r="H266">
            <v>87</v>
          </cell>
        </row>
        <row r="266">
          <cell r="J266">
            <v>0.01485</v>
          </cell>
        </row>
        <row r="266">
          <cell r="Z266">
            <v>250000000</v>
          </cell>
        </row>
        <row r="266">
          <cell r="AF266" t="str">
            <v>XAU/USD</v>
          </cell>
        </row>
        <row r="266">
          <cell r="AH266">
            <v>0.0345</v>
          </cell>
        </row>
        <row r="267">
          <cell r="A267" t="str">
            <v>CK2302001</v>
          </cell>
        </row>
        <row r="267">
          <cell r="D267">
            <v>44931</v>
          </cell>
          <cell r="E267">
            <v>45015</v>
          </cell>
        </row>
        <row r="267">
          <cell r="H267">
            <v>84</v>
          </cell>
        </row>
        <row r="267">
          <cell r="J267">
            <v>0.01485</v>
          </cell>
        </row>
        <row r="267">
          <cell r="Z267">
            <v>10000000</v>
          </cell>
        </row>
        <row r="267">
          <cell r="AF267" t="str">
            <v>XAU/USD</v>
          </cell>
        </row>
        <row r="267">
          <cell r="AH267">
            <v>0.037</v>
          </cell>
        </row>
        <row r="268">
          <cell r="A268" t="str">
            <v>CK2302002</v>
          </cell>
        </row>
        <row r="268">
          <cell r="D268">
            <v>44931</v>
          </cell>
          <cell r="E268">
            <v>45015</v>
          </cell>
        </row>
        <row r="268">
          <cell r="H268">
            <v>84</v>
          </cell>
        </row>
        <row r="268">
          <cell r="J268">
            <v>0.01485</v>
          </cell>
        </row>
        <row r="268">
          <cell r="Z268">
            <v>20000000</v>
          </cell>
        </row>
        <row r="268">
          <cell r="AF268" t="str">
            <v>XAU/USD</v>
          </cell>
        </row>
        <row r="268">
          <cell r="AH268">
            <v>0.037</v>
          </cell>
        </row>
        <row r="269">
          <cell r="A269" t="str">
            <v>CK2302003</v>
          </cell>
        </row>
        <row r="269">
          <cell r="D269">
            <v>44931</v>
          </cell>
          <cell r="E269">
            <v>45015</v>
          </cell>
        </row>
        <row r="269">
          <cell r="H269">
            <v>84</v>
          </cell>
        </row>
        <row r="269">
          <cell r="J269">
            <v>0.01485</v>
          </cell>
        </row>
        <row r="269">
          <cell r="Z269">
            <v>31000000</v>
          </cell>
        </row>
        <row r="269">
          <cell r="AF269" t="str">
            <v>XAU/USD</v>
          </cell>
        </row>
        <row r="269">
          <cell r="AH269">
            <v>0.037</v>
          </cell>
        </row>
        <row r="270">
          <cell r="A270" t="str">
            <v>CK2302005</v>
          </cell>
        </row>
        <row r="270">
          <cell r="D270">
            <v>44935</v>
          </cell>
          <cell r="E270">
            <v>44966</v>
          </cell>
        </row>
        <row r="270">
          <cell r="H270">
            <v>31</v>
          </cell>
        </row>
        <row r="270">
          <cell r="J270">
            <v>0.01485</v>
          </cell>
        </row>
        <row r="270">
          <cell r="Z270">
            <v>100000000</v>
          </cell>
        </row>
        <row r="270">
          <cell r="AF270" t="str">
            <v>XAU/USD</v>
          </cell>
        </row>
        <row r="270">
          <cell r="AH270">
            <v>0.03</v>
          </cell>
        </row>
        <row r="271">
          <cell r="A271" t="str">
            <v>CK2302004</v>
          </cell>
        </row>
        <row r="271">
          <cell r="D271">
            <v>44936</v>
          </cell>
          <cell r="E271">
            <v>44979</v>
          </cell>
        </row>
        <row r="271">
          <cell r="H271">
            <v>43</v>
          </cell>
        </row>
        <row r="271">
          <cell r="J271">
            <v>0.01485</v>
          </cell>
        </row>
        <row r="271">
          <cell r="Z271">
            <v>90000000</v>
          </cell>
        </row>
        <row r="271">
          <cell r="AF271" t="str">
            <v>XAU/USD</v>
          </cell>
        </row>
        <row r="271">
          <cell r="AH271">
            <v>0.032</v>
          </cell>
        </row>
        <row r="272">
          <cell r="A272" t="str">
            <v>CK2302007</v>
          </cell>
        </row>
        <row r="272">
          <cell r="D272">
            <v>44937</v>
          </cell>
          <cell r="E272">
            <v>45029</v>
          </cell>
        </row>
        <row r="272">
          <cell r="H272">
            <v>92</v>
          </cell>
        </row>
        <row r="272">
          <cell r="J272">
            <v>0.0154</v>
          </cell>
        </row>
        <row r="272">
          <cell r="Z272">
            <v>100000000</v>
          </cell>
        </row>
        <row r="272">
          <cell r="AF272" t="str">
            <v>XAU/USD</v>
          </cell>
        </row>
        <row r="272">
          <cell r="AH272">
            <v>0.035</v>
          </cell>
        </row>
        <row r="273">
          <cell r="A273" t="str">
            <v>CK2302011</v>
          </cell>
        </row>
        <row r="273">
          <cell r="D273">
            <v>44937</v>
          </cell>
          <cell r="E273">
            <v>44991</v>
          </cell>
        </row>
        <row r="273">
          <cell r="H273">
            <v>54</v>
          </cell>
        </row>
        <row r="273">
          <cell r="J273">
            <v>0.01485</v>
          </cell>
        </row>
        <row r="273">
          <cell r="Z273">
            <v>400000000</v>
          </cell>
        </row>
        <row r="273">
          <cell r="AF273" t="str">
            <v>XAU/USD</v>
          </cell>
        </row>
        <row r="273">
          <cell r="AH273">
            <v>0.034</v>
          </cell>
        </row>
        <row r="274">
          <cell r="A274" t="str">
            <v>CK2302012</v>
          </cell>
        </row>
        <row r="274">
          <cell r="D274">
            <v>44937</v>
          </cell>
          <cell r="E274">
            <v>44970</v>
          </cell>
        </row>
        <row r="274">
          <cell r="H274">
            <v>33</v>
          </cell>
        </row>
        <row r="274">
          <cell r="J274">
            <v>0.01485</v>
          </cell>
        </row>
        <row r="274">
          <cell r="Z274">
            <v>20000000</v>
          </cell>
        </row>
        <row r="274">
          <cell r="AF274" t="str">
            <v>XAU/USD</v>
          </cell>
        </row>
        <row r="274">
          <cell r="AH274">
            <v>0.032</v>
          </cell>
        </row>
        <row r="275">
          <cell r="A275" t="str">
            <v>CK2302012-2</v>
          </cell>
        </row>
        <row r="275">
          <cell r="D275">
            <v>44937</v>
          </cell>
          <cell r="E275">
            <v>44970</v>
          </cell>
        </row>
        <row r="275">
          <cell r="H275">
            <v>33</v>
          </cell>
        </row>
        <row r="275">
          <cell r="J275">
            <v>0.01485</v>
          </cell>
        </row>
        <row r="275">
          <cell r="Z275">
            <v>200000000</v>
          </cell>
        </row>
        <row r="275">
          <cell r="AF275" t="str">
            <v>XAU/USD</v>
          </cell>
        </row>
        <row r="275">
          <cell r="AH275">
            <v>0.032</v>
          </cell>
        </row>
        <row r="276">
          <cell r="A276" t="str">
            <v>CK2302012-3</v>
          </cell>
        </row>
        <row r="276">
          <cell r="D276">
            <v>44937</v>
          </cell>
          <cell r="E276">
            <v>44970</v>
          </cell>
        </row>
        <row r="276">
          <cell r="H276">
            <v>33</v>
          </cell>
        </row>
        <row r="276">
          <cell r="J276">
            <v>0.01485</v>
          </cell>
        </row>
        <row r="276">
          <cell r="Z276">
            <v>17000000</v>
          </cell>
        </row>
        <row r="276">
          <cell r="AF276" t="str">
            <v>XAU/USD</v>
          </cell>
        </row>
        <row r="276">
          <cell r="AH276">
            <v>0.032</v>
          </cell>
        </row>
        <row r="277">
          <cell r="A277" t="str">
            <v>CK2302012-1</v>
          </cell>
        </row>
        <row r="277">
          <cell r="D277">
            <v>44937</v>
          </cell>
          <cell r="E277">
            <v>44970</v>
          </cell>
        </row>
        <row r="277">
          <cell r="H277">
            <v>33</v>
          </cell>
        </row>
        <row r="277">
          <cell r="J277">
            <v>0.01485</v>
          </cell>
        </row>
        <row r="277">
          <cell r="Z277">
            <v>0</v>
          </cell>
        </row>
        <row r="277">
          <cell r="AF277" t="str">
            <v>XAU/USD</v>
          </cell>
        </row>
        <row r="277">
          <cell r="AH277">
            <v>0.032</v>
          </cell>
        </row>
        <row r="278">
          <cell r="A278" t="str">
            <v>CK2302013</v>
          </cell>
        </row>
        <row r="278">
          <cell r="D278">
            <v>44937</v>
          </cell>
          <cell r="E278">
            <v>44991</v>
          </cell>
        </row>
        <row r="278">
          <cell r="H278">
            <v>54</v>
          </cell>
        </row>
        <row r="278">
          <cell r="J278">
            <v>0.01485</v>
          </cell>
        </row>
        <row r="278">
          <cell r="Z278">
            <v>16000000</v>
          </cell>
        </row>
        <row r="278">
          <cell r="AF278" t="str">
            <v>XAU/USD </v>
          </cell>
        </row>
        <row r="278">
          <cell r="AH278">
            <v>0.034</v>
          </cell>
        </row>
        <row r="279">
          <cell r="A279" t="str">
            <v>CK2302014</v>
          </cell>
        </row>
        <row r="279">
          <cell r="D279">
            <v>44937</v>
          </cell>
          <cell r="E279">
            <v>45117</v>
          </cell>
        </row>
        <row r="279">
          <cell r="H279">
            <v>180</v>
          </cell>
        </row>
        <row r="279">
          <cell r="J279">
            <v>0.0155</v>
          </cell>
        </row>
        <row r="279">
          <cell r="Z279">
            <v>25000000</v>
          </cell>
        </row>
        <row r="279">
          <cell r="AF279" t="str">
            <v>XAU/USD</v>
          </cell>
        </row>
        <row r="279">
          <cell r="AH279">
            <v>0.036</v>
          </cell>
        </row>
        <row r="280">
          <cell r="A280" t="str">
            <v>CK2302006</v>
          </cell>
        </row>
        <row r="280">
          <cell r="D280">
            <v>44938</v>
          </cell>
          <cell r="E280">
            <v>44970</v>
          </cell>
        </row>
        <row r="280">
          <cell r="H280">
            <v>32</v>
          </cell>
        </row>
        <row r="280">
          <cell r="J280">
            <v>0.01485</v>
          </cell>
        </row>
        <row r="280">
          <cell r="Z280">
            <v>50000000</v>
          </cell>
        </row>
        <row r="280">
          <cell r="AF280" t="str">
            <v>XAU/USD</v>
          </cell>
        </row>
        <row r="280">
          <cell r="AH280">
            <v>0.033</v>
          </cell>
        </row>
        <row r="281">
          <cell r="A281" t="str">
            <v>CK2302008-1</v>
          </cell>
        </row>
        <row r="281">
          <cell r="D281">
            <v>44938</v>
          </cell>
          <cell r="E281">
            <v>44970</v>
          </cell>
        </row>
        <row r="281">
          <cell r="H281">
            <v>32</v>
          </cell>
        </row>
        <row r="281">
          <cell r="J281">
            <v>0.01485</v>
          </cell>
        </row>
        <row r="281">
          <cell r="Z281">
            <v>100000000</v>
          </cell>
        </row>
        <row r="281">
          <cell r="AF281" t="str">
            <v>XAU/USD</v>
          </cell>
        </row>
        <row r="281">
          <cell r="AH281">
            <v>0.033</v>
          </cell>
        </row>
        <row r="282">
          <cell r="A282" t="str">
            <v>CK2302008-2</v>
          </cell>
        </row>
        <row r="282">
          <cell r="D282">
            <v>44938</v>
          </cell>
          <cell r="E282">
            <v>44970</v>
          </cell>
        </row>
        <row r="282">
          <cell r="H282">
            <v>32</v>
          </cell>
        </row>
        <row r="282">
          <cell r="J282">
            <v>0.01485</v>
          </cell>
        </row>
        <row r="282">
          <cell r="Z282">
            <v>25000000</v>
          </cell>
        </row>
        <row r="282">
          <cell r="AF282" t="str">
            <v>XAU/USD</v>
          </cell>
        </row>
        <row r="282">
          <cell r="AH282">
            <v>0.033</v>
          </cell>
        </row>
        <row r="283">
          <cell r="A283" t="str">
            <v>CK2302008</v>
          </cell>
        </row>
        <row r="283">
          <cell r="D283">
            <v>44938</v>
          </cell>
          <cell r="E283">
            <v>44970</v>
          </cell>
        </row>
        <row r="283">
          <cell r="H283">
            <v>32</v>
          </cell>
        </row>
        <row r="283">
          <cell r="J283">
            <v>0.01485</v>
          </cell>
        </row>
        <row r="283">
          <cell r="Z283">
            <v>150000000</v>
          </cell>
        </row>
        <row r="283">
          <cell r="AF283" t="str">
            <v>XAU/USD</v>
          </cell>
        </row>
        <row r="283">
          <cell r="AH283">
            <v>0.033</v>
          </cell>
        </row>
        <row r="284">
          <cell r="A284" t="str">
            <v>CK2302010</v>
          </cell>
        </row>
        <row r="284">
          <cell r="D284">
            <v>44938</v>
          </cell>
          <cell r="E284">
            <v>45285</v>
          </cell>
        </row>
        <row r="284">
          <cell r="H284">
            <v>347</v>
          </cell>
        </row>
        <row r="284">
          <cell r="J284">
            <v>0.0155</v>
          </cell>
        </row>
        <row r="284">
          <cell r="Z284">
            <v>50000000</v>
          </cell>
        </row>
        <row r="284">
          <cell r="AF284" t="str">
            <v>EUR/USD</v>
          </cell>
        </row>
        <row r="284">
          <cell r="AH284">
            <v>0.0375</v>
          </cell>
        </row>
        <row r="285">
          <cell r="A285" t="str">
            <v>CK2302016</v>
          </cell>
        </row>
        <row r="285">
          <cell r="D285">
            <v>44939</v>
          </cell>
          <cell r="E285">
            <v>44981</v>
          </cell>
        </row>
        <row r="285">
          <cell r="H285">
            <v>42</v>
          </cell>
        </row>
        <row r="285">
          <cell r="J285">
            <v>0.01485</v>
          </cell>
        </row>
        <row r="285">
          <cell r="Z285">
            <v>37200000</v>
          </cell>
        </row>
        <row r="285">
          <cell r="AF285" t="str">
            <v>XAU/USD</v>
          </cell>
        </row>
        <row r="285">
          <cell r="AH285">
            <v>0.032</v>
          </cell>
        </row>
        <row r="286">
          <cell r="A286" t="str">
            <v>CK2302016-1</v>
          </cell>
        </row>
        <row r="286">
          <cell r="D286">
            <v>44939</v>
          </cell>
          <cell r="E286">
            <v>44981</v>
          </cell>
        </row>
        <row r="286">
          <cell r="H286">
            <v>42</v>
          </cell>
        </row>
        <row r="286">
          <cell r="J286">
            <v>0.01485</v>
          </cell>
        </row>
        <row r="286">
          <cell r="Z286">
            <v>10000000</v>
          </cell>
        </row>
        <row r="286">
          <cell r="AF286" t="str">
            <v>XAU/USD</v>
          </cell>
        </row>
        <row r="286">
          <cell r="AH286">
            <v>0.032</v>
          </cell>
        </row>
        <row r="287">
          <cell r="A287" t="str">
            <v>CK2302016-3</v>
          </cell>
        </row>
        <row r="287">
          <cell r="D287">
            <v>44939</v>
          </cell>
          <cell r="E287">
            <v>44981</v>
          </cell>
        </row>
        <row r="287">
          <cell r="H287">
            <v>42</v>
          </cell>
        </row>
        <row r="287">
          <cell r="J287">
            <v>0.01485</v>
          </cell>
        </row>
        <row r="287">
          <cell r="Z287">
            <v>5000000</v>
          </cell>
        </row>
        <row r="287">
          <cell r="AF287" t="str">
            <v>XAU/USD</v>
          </cell>
        </row>
        <row r="287">
          <cell r="AH287">
            <v>0.032</v>
          </cell>
        </row>
        <row r="288">
          <cell r="A288" t="str">
            <v>CK2302016-4</v>
          </cell>
        </row>
        <row r="288">
          <cell r="D288">
            <v>44939</v>
          </cell>
          <cell r="E288">
            <v>44981</v>
          </cell>
        </row>
        <row r="288">
          <cell r="H288">
            <v>42</v>
          </cell>
        </row>
        <row r="288">
          <cell r="J288">
            <v>0.01485</v>
          </cell>
        </row>
        <row r="288">
          <cell r="Z288">
            <v>5000000</v>
          </cell>
        </row>
        <row r="288">
          <cell r="AF288" t="str">
            <v>XAU/USD</v>
          </cell>
        </row>
        <row r="288">
          <cell r="AH288">
            <v>0.032</v>
          </cell>
        </row>
        <row r="289">
          <cell r="A289" t="str">
            <v>CK2302016-5</v>
          </cell>
        </row>
        <row r="289">
          <cell r="D289">
            <v>44939</v>
          </cell>
          <cell r="E289">
            <v>44981</v>
          </cell>
        </row>
        <row r="289">
          <cell r="H289">
            <v>42</v>
          </cell>
        </row>
        <row r="289">
          <cell r="J289">
            <v>0.01485</v>
          </cell>
        </row>
        <row r="289">
          <cell r="Z289">
            <v>10000000</v>
          </cell>
        </row>
        <row r="289">
          <cell r="AF289" t="str">
            <v>XAU/USD</v>
          </cell>
        </row>
        <row r="289">
          <cell r="AH289">
            <v>0.032</v>
          </cell>
        </row>
        <row r="290">
          <cell r="A290" t="str">
            <v>CK2302016-6</v>
          </cell>
        </row>
        <row r="290">
          <cell r="D290">
            <v>44939</v>
          </cell>
          <cell r="E290">
            <v>44981</v>
          </cell>
        </row>
        <row r="290">
          <cell r="H290">
            <v>42</v>
          </cell>
        </row>
        <row r="290">
          <cell r="J290">
            <v>0.01485</v>
          </cell>
        </row>
        <row r="290">
          <cell r="Z290">
            <v>30000000</v>
          </cell>
        </row>
        <row r="290">
          <cell r="AF290" t="str">
            <v>XAU/USD</v>
          </cell>
        </row>
        <row r="290">
          <cell r="AH290">
            <v>0.032</v>
          </cell>
        </row>
        <row r="291">
          <cell r="A291" t="str">
            <v>CK2302016-7</v>
          </cell>
        </row>
        <row r="291">
          <cell r="D291">
            <v>44939</v>
          </cell>
          <cell r="E291">
            <v>44981</v>
          </cell>
        </row>
        <row r="291">
          <cell r="H291">
            <v>42</v>
          </cell>
        </row>
        <row r="291">
          <cell r="J291">
            <v>0.01485</v>
          </cell>
        </row>
        <row r="291">
          <cell r="Z291">
            <v>140000000</v>
          </cell>
        </row>
        <row r="291">
          <cell r="AF291" t="str">
            <v>XAU/USD</v>
          </cell>
        </row>
        <row r="291">
          <cell r="AH291">
            <v>0.032</v>
          </cell>
        </row>
        <row r="292">
          <cell r="A292" t="str">
            <v>CK2302016-8</v>
          </cell>
        </row>
        <row r="292">
          <cell r="D292">
            <v>44939</v>
          </cell>
          <cell r="E292">
            <v>44981</v>
          </cell>
        </row>
        <row r="292">
          <cell r="H292">
            <v>42</v>
          </cell>
        </row>
        <row r="292">
          <cell r="J292">
            <v>0.01485</v>
          </cell>
        </row>
        <row r="292">
          <cell r="Z292">
            <v>5000000</v>
          </cell>
        </row>
        <row r="292">
          <cell r="AF292" t="str">
            <v>XAU/USD</v>
          </cell>
        </row>
        <row r="292">
          <cell r="AH292">
            <v>0.032</v>
          </cell>
        </row>
        <row r="293">
          <cell r="A293" t="str">
            <v>CK2302016-9</v>
          </cell>
        </row>
        <row r="293">
          <cell r="D293">
            <v>44939</v>
          </cell>
          <cell r="E293">
            <v>44981</v>
          </cell>
        </row>
        <row r="293">
          <cell r="H293">
            <v>42</v>
          </cell>
        </row>
        <row r="293">
          <cell r="J293">
            <v>0.01485</v>
          </cell>
        </row>
        <row r="293">
          <cell r="Z293">
            <v>0</v>
          </cell>
        </row>
        <row r="293">
          <cell r="AF293" t="str">
            <v>XAU/USD</v>
          </cell>
        </row>
        <row r="293">
          <cell r="AH293">
            <v>0.032</v>
          </cell>
        </row>
        <row r="294">
          <cell r="A294" t="str">
            <v>CK2302017</v>
          </cell>
        </row>
        <row r="294">
          <cell r="D294">
            <v>44939</v>
          </cell>
          <cell r="E294">
            <v>45002</v>
          </cell>
        </row>
        <row r="294">
          <cell r="H294">
            <v>63</v>
          </cell>
        </row>
        <row r="294">
          <cell r="J294">
            <v>0.01485</v>
          </cell>
        </row>
        <row r="294">
          <cell r="Z294">
            <v>45000000</v>
          </cell>
        </row>
        <row r="294">
          <cell r="AF294" t="str">
            <v>XAU/USD</v>
          </cell>
        </row>
        <row r="294">
          <cell r="AH294">
            <v>0.033</v>
          </cell>
        </row>
        <row r="295">
          <cell r="A295" t="str">
            <v>CK2302017-1</v>
          </cell>
        </row>
        <row r="295">
          <cell r="D295">
            <v>44939</v>
          </cell>
          <cell r="E295">
            <v>45002</v>
          </cell>
        </row>
        <row r="295">
          <cell r="H295">
            <v>63</v>
          </cell>
        </row>
        <row r="295">
          <cell r="J295">
            <v>0.01485</v>
          </cell>
        </row>
        <row r="295">
          <cell r="Z295">
            <v>30000000</v>
          </cell>
        </row>
        <row r="295">
          <cell r="AF295" t="str">
            <v>XAU/USD</v>
          </cell>
        </row>
        <row r="295">
          <cell r="AH295">
            <v>0.033</v>
          </cell>
        </row>
        <row r="296">
          <cell r="A296" t="str">
            <v>CK2302017-3</v>
          </cell>
        </row>
        <row r="296">
          <cell r="D296">
            <v>44939</v>
          </cell>
          <cell r="E296">
            <v>45002</v>
          </cell>
        </row>
        <row r="296">
          <cell r="H296">
            <v>63</v>
          </cell>
        </row>
        <row r="296">
          <cell r="J296">
            <v>0.01485</v>
          </cell>
        </row>
        <row r="296">
          <cell r="Z296">
            <v>9200000</v>
          </cell>
        </row>
        <row r="296">
          <cell r="AF296" t="str">
            <v>XAU/USD</v>
          </cell>
        </row>
        <row r="296">
          <cell r="AH296">
            <v>0.033</v>
          </cell>
        </row>
        <row r="297">
          <cell r="A297" t="str">
            <v>CK2302017-4</v>
          </cell>
        </row>
        <row r="297">
          <cell r="D297">
            <v>44939</v>
          </cell>
          <cell r="E297">
            <v>45002</v>
          </cell>
        </row>
        <row r="297">
          <cell r="H297">
            <v>63</v>
          </cell>
        </row>
        <row r="297">
          <cell r="J297">
            <v>0.01485</v>
          </cell>
        </row>
        <row r="297">
          <cell r="Z297">
            <v>10000000</v>
          </cell>
        </row>
        <row r="297">
          <cell r="AF297" t="str">
            <v>XAU/USD</v>
          </cell>
        </row>
        <row r="297">
          <cell r="AH297">
            <v>0.033</v>
          </cell>
        </row>
        <row r="298">
          <cell r="A298" t="str">
            <v>CK2302018</v>
          </cell>
        </row>
        <row r="298">
          <cell r="D298">
            <v>44939</v>
          </cell>
          <cell r="E298">
            <v>45030</v>
          </cell>
        </row>
        <row r="298">
          <cell r="H298">
            <v>91</v>
          </cell>
        </row>
        <row r="298">
          <cell r="J298">
            <v>0.0154</v>
          </cell>
        </row>
        <row r="298">
          <cell r="Z298">
            <v>30000000</v>
          </cell>
        </row>
        <row r="298">
          <cell r="AF298" t="str">
            <v>XAU/USD</v>
          </cell>
        </row>
        <row r="298">
          <cell r="AH298">
            <v>0.034</v>
          </cell>
        </row>
        <row r="299">
          <cell r="A299" t="str">
            <v>CK2302018-1</v>
          </cell>
        </row>
        <row r="299">
          <cell r="D299">
            <v>44939</v>
          </cell>
          <cell r="E299">
            <v>45030</v>
          </cell>
        </row>
        <row r="299">
          <cell r="H299">
            <v>91</v>
          </cell>
        </row>
        <row r="299">
          <cell r="J299">
            <v>0.0154</v>
          </cell>
        </row>
        <row r="299">
          <cell r="Z299">
            <v>1000000</v>
          </cell>
        </row>
        <row r="299">
          <cell r="AF299" t="str">
            <v>XAU/USD</v>
          </cell>
        </row>
        <row r="299">
          <cell r="AH299">
            <v>0.034</v>
          </cell>
        </row>
        <row r="300">
          <cell r="A300" t="str">
            <v>CK2302018-3</v>
          </cell>
        </row>
        <row r="300">
          <cell r="D300">
            <v>44939</v>
          </cell>
          <cell r="E300">
            <v>45030</v>
          </cell>
        </row>
        <row r="300">
          <cell r="H300">
            <v>91</v>
          </cell>
        </row>
        <row r="300">
          <cell r="J300">
            <v>0.0154</v>
          </cell>
        </row>
        <row r="300">
          <cell r="Z300">
            <v>160000000</v>
          </cell>
        </row>
        <row r="300">
          <cell r="AF300" t="str">
            <v>XAU/USD</v>
          </cell>
        </row>
        <row r="300">
          <cell r="AH300">
            <v>0.034</v>
          </cell>
        </row>
        <row r="301">
          <cell r="A301" t="str">
            <v>CK2302018-4</v>
          </cell>
        </row>
        <row r="301">
          <cell r="D301">
            <v>44939</v>
          </cell>
          <cell r="E301">
            <v>45030</v>
          </cell>
        </row>
        <row r="301">
          <cell r="H301">
            <v>91</v>
          </cell>
        </row>
        <row r="301">
          <cell r="J301">
            <v>0.0154</v>
          </cell>
        </row>
        <row r="301">
          <cell r="Z301">
            <v>5000000</v>
          </cell>
        </row>
        <row r="301">
          <cell r="AF301" t="str">
            <v>XAU/USD</v>
          </cell>
        </row>
        <row r="301">
          <cell r="AH301">
            <v>0.034</v>
          </cell>
        </row>
        <row r="302">
          <cell r="A302" t="str">
            <v>CK2302018-5</v>
          </cell>
        </row>
        <row r="302">
          <cell r="D302">
            <v>44939</v>
          </cell>
          <cell r="E302">
            <v>45030</v>
          </cell>
        </row>
        <row r="302">
          <cell r="H302">
            <v>91</v>
          </cell>
        </row>
        <row r="302">
          <cell r="J302">
            <v>0.0154</v>
          </cell>
        </row>
        <row r="302">
          <cell r="Z302">
            <v>4000000</v>
          </cell>
        </row>
        <row r="302">
          <cell r="AF302" t="str">
            <v>XAU/USD</v>
          </cell>
        </row>
        <row r="302">
          <cell r="AH302">
            <v>0.034</v>
          </cell>
        </row>
        <row r="303">
          <cell r="A303" t="str">
            <v>CK2302018-6</v>
          </cell>
        </row>
        <row r="303">
          <cell r="D303">
            <v>44939</v>
          </cell>
          <cell r="E303">
            <v>45030</v>
          </cell>
        </row>
        <row r="303">
          <cell r="H303">
            <v>91</v>
          </cell>
        </row>
        <row r="303">
          <cell r="J303">
            <v>0.0154</v>
          </cell>
        </row>
        <row r="303">
          <cell r="Z303">
            <v>35000000</v>
          </cell>
        </row>
        <row r="303">
          <cell r="AF303" t="str">
            <v>XAU/USD</v>
          </cell>
        </row>
        <row r="303">
          <cell r="AH303">
            <v>0.034</v>
          </cell>
        </row>
        <row r="304">
          <cell r="A304" t="str">
            <v>CK2302019-1</v>
          </cell>
        </row>
        <row r="304">
          <cell r="D304">
            <v>44939</v>
          </cell>
          <cell r="E304">
            <v>45121</v>
          </cell>
        </row>
        <row r="304">
          <cell r="H304">
            <v>182</v>
          </cell>
        </row>
        <row r="304">
          <cell r="J304">
            <v>0.0155</v>
          </cell>
        </row>
        <row r="304">
          <cell r="Z304">
            <v>10000000</v>
          </cell>
        </row>
        <row r="304">
          <cell r="AF304" t="str">
            <v>XAU/USD</v>
          </cell>
        </row>
        <row r="304">
          <cell r="AH304">
            <v>0.035</v>
          </cell>
        </row>
        <row r="305">
          <cell r="A305" t="str">
            <v>CK2302019-3</v>
          </cell>
        </row>
        <row r="305">
          <cell r="D305">
            <v>44939</v>
          </cell>
          <cell r="E305">
            <v>45121</v>
          </cell>
        </row>
        <row r="305">
          <cell r="H305">
            <v>182</v>
          </cell>
        </row>
        <row r="305">
          <cell r="J305">
            <v>0.0155</v>
          </cell>
        </row>
        <row r="305">
          <cell r="Z305">
            <v>80000000</v>
          </cell>
        </row>
        <row r="305">
          <cell r="AF305" t="str">
            <v>XAU/USD</v>
          </cell>
        </row>
        <row r="305">
          <cell r="AH305">
            <v>0.035</v>
          </cell>
        </row>
        <row r="306">
          <cell r="A306" t="str">
            <v>CK2302019-4</v>
          </cell>
        </row>
        <row r="306">
          <cell r="D306">
            <v>44939</v>
          </cell>
          <cell r="E306">
            <v>45121</v>
          </cell>
        </row>
        <row r="306">
          <cell r="H306">
            <v>182</v>
          </cell>
        </row>
        <row r="306">
          <cell r="J306">
            <v>0.0155</v>
          </cell>
        </row>
        <row r="306">
          <cell r="Z306">
            <v>3000000</v>
          </cell>
        </row>
        <row r="306">
          <cell r="AF306" t="str">
            <v>XAU/USD</v>
          </cell>
        </row>
        <row r="306">
          <cell r="AH306">
            <v>0.035</v>
          </cell>
        </row>
        <row r="307">
          <cell r="A307" t="str">
            <v>CK2302019</v>
          </cell>
        </row>
        <row r="307">
          <cell r="D307">
            <v>44939</v>
          </cell>
          <cell r="E307">
            <v>45121</v>
          </cell>
        </row>
        <row r="307">
          <cell r="H307">
            <v>182</v>
          </cell>
        </row>
        <row r="307">
          <cell r="J307">
            <v>0.0155</v>
          </cell>
        </row>
        <row r="307">
          <cell r="Z307">
            <v>150000000</v>
          </cell>
        </row>
        <row r="307">
          <cell r="AF307" t="str">
            <v>XAU/USD</v>
          </cell>
        </row>
        <row r="307">
          <cell r="AH307">
            <v>0.035</v>
          </cell>
        </row>
        <row r="308">
          <cell r="A308" t="str">
            <v>CK2302015</v>
          </cell>
        </row>
        <row r="308">
          <cell r="D308">
            <v>44943</v>
          </cell>
          <cell r="E308">
            <v>45034</v>
          </cell>
        </row>
        <row r="308">
          <cell r="H308">
            <v>91</v>
          </cell>
        </row>
        <row r="308">
          <cell r="J308">
            <v>0.0154</v>
          </cell>
        </row>
        <row r="308">
          <cell r="Z308">
            <v>120000000</v>
          </cell>
        </row>
        <row r="308">
          <cell r="AF308" t="str">
            <v>XAU/USD </v>
          </cell>
        </row>
        <row r="308">
          <cell r="AH308">
            <v>0.037</v>
          </cell>
        </row>
        <row r="309">
          <cell r="A309" t="str">
            <v>CK2302025</v>
          </cell>
        </row>
        <row r="309">
          <cell r="D309">
            <v>44943</v>
          </cell>
          <cell r="E309">
            <v>45034</v>
          </cell>
        </row>
        <row r="309">
          <cell r="H309">
            <v>91</v>
          </cell>
        </row>
        <row r="309">
          <cell r="J309">
            <v>0.0154</v>
          </cell>
        </row>
        <row r="309">
          <cell r="Z309">
            <v>60000000</v>
          </cell>
        </row>
        <row r="309">
          <cell r="AF309" t="str">
            <v>XAU/USD </v>
          </cell>
        </row>
        <row r="309">
          <cell r="AH309">
            <v>0.037</v>
          </cell>
        </row>
        <row r="310">
          <cell r="A310" t="str">
            <v>CK2302025-2</v>
          </cell>
        </row>
        <row r="310">
          <cell r="D310">
            <v>44943</v>
          </cell>
          <cell r="E310">
            <v>45034</v>
          </cell>
        </row>
        <row r="310">
          <cell r="H310">
            <v>91</v>
          </cell>
        </row>
        <row r="310">
          <cell r="J310">
            <v>0.0154</v>
          </cell>
        </row>
        <row r="310">
          <cell r="Z310">
            <v>0</v>
          </cell>
        </row>
        <row r="310">
          <cell r="AF310" t="str">
            <v>XAU/USD </v>
          </cell>
        </row>
        <row r="310">
          <cell r="AH310">
            <v>0.037</v>
          </cell>
        </row>
        <row r="311">
          <cell r="A311" t="str">
            <v>CK2302026</v>
          </cell>
        </row>
        <row r="311">
          <cell r="D311">
            <v>44943</v>
          </cell>
          <cell r="E311">
            <v>45286</v>
          </cell>
        </row>
        <row r="311">
          <cell r="H311">
            <v>343</v>
          </cell>
        </row>
        <row r="311">
          <cell r="J311">
            <v>0.0155</v>
          </cell>
        </row>
        <row r="311">
          <cell r="Z311">
            <v>20000000</v>
          </cell>
        </row>
        <row r="311">
          <cell r="AF311" t="str">
            <v>XAU/USD</v>
          </cell>
        </row>
        <row r="311">
          <cell r="AH311">
            <v>0.0375</v>
          </cell>
        </row>
        <row r="312">
          <cell r="A312" t="str">
            <v>CK2302027</v>
          </cell>
        </row>
        <row r="312">
          <cell r="D312">
            <v>44944</v>
          </cell>
          <cell r="E312">
            <v>45034</v>
          </cell>
        </row>
        <row r="312">
          <cell r="H312">
            <v>90</v>
          </cell>
        </row>
        <row r="312">
          <cell r="J312">
            <v>0.0154</v>
          </cell>
        </row>
        <row r="312">
          <cell r="Z312">
            <v>300000000</v>
          </cell>
        </row>
        <row r="312">
          <cell r="AF312" t="str">
            <v>XAU/USD</v>
          </cell>
        </row>
        <row r="312">
          <cell r="AH312">
            <v>0.0374</v>
          </cell>
        </row>
        <row r="313">
          <cell r="A313" t="str">
            <v>CK2302020-1</v>
          </cell>
        </row>
        <row r="313">
          <cell r="D313">
            <v>44945</v>
          </cell>
          <cell r="E313">
            <v>44988</v>
          </cell>
        </row>
        <row r="313">
          <cell r="H313">
            <v>43</v>
          </cell>
        </row>
        <row r="313">
          <cell r="J313">
            <v>0.01485</v>
          </cell>
        </row>
        <row r="313">
          <cell r="Z313">
            <v>20000000</v>
          </cell>
        </row>
        <row r="313">
          <cell r="AF313" t="str">
            <v>XAU/USD</v>
          </cell>
        </row>
        <row r="313">
          <cell r="AH313">
            <v>0.032</v>
          </cell>
        </row>
        <row r="314">
          <cell r="A314" t="str">
            <v>CK2302020</v>
          </cell>
        </row>
        <row r="314">
          <cell r="D314">
            <v>44945</v>
          </cell>
          <cell r="E314">
            <v>44988</v>
          </cell>
        </row>
        <row r="314">
          <cell r="H314">
            <v>43</v>
          </cell>
        </row>
        <row r="314">
          <cell r="J314">
            <v>0.01485</v>
          </cell>
        </row>
        <row r="314">
          <cell r="Z314">
            <v>15000000</v>
          </cell>
        </row>
        <row r="314">
          <cell r="AF314" t="str">
            <v>XAU/USD</v>
          </cell>
        </row>
        <row r="314">
          <cell r="AH314">
            <v>0.032</v>
          </cell>
        </row>
        <row r="315">
          <cell r="A315" t="str">
            <v>CK2302021</v>
          </cell>
        </row>
        <row r="315">
          <cell r="D315">
            <v>44945</v>
          </cell>
          <cell r="E315">
            <v>45009</v>
          </cell>
        </row>
        <row r="315">
          <cell r="H315">
            <v>64</v>
          </cell>
        </row>
        <row r="315">
          <cell r="J315">
            <v>0.01485</v>
          </cell>
        </row>
        <row r="315">
          <cell r="Z315">
            <v>12000000</v>
          </cell>
        </row>
        <row r="315">
          <cell r="AF315" t="str">
            <v>XAU/USD</v>
          </cell>
        </row>
        <row r="315">
          <cell r="AH315">
            <v>0.033</v>
          </cell>
        </row>
        <row r="316">
          <cell r="A316" t="str">
            <v>CK2302021-1</v>
          </cell>
        </row>
        <row r="316">
          <cell r="D316">
            <v>44945</v>
          </cell>
          <cell r="E316">
            <v>45009</v>
          </cell>
        </row>
        <row r="316">
          <cell r="H316">
            <v>64</v>
          </cell>
        </row>
        <row r="316">
          <cell r="J316">
            <v>0.01485</v>
          </cell>
        </row>
        <row r="316">
          <cell r="Z316">
            <v>5000000</v>
          </cell>
        </row>
        <row r="316">
          <cell r="AF316" t="str">
            <v>XAU/USD</v>
          </cell>
        </row>
        <row r="316">
          <cell r="AH316">
            <v>0.033</v>
          </cell>
        </row>
        <row r="317">
          <cell r="A317" t="str">
            <v>CK2302021-3</v>
          </cell>
        </row>
        <row r="317">
          <cell r="D317">
            <v>44945</v>
          </cell>
          <cell r="E317">
            <v>45009</v>
          </cell>
        </row>
        <row r="317">
          <cell r="H317">
            <v>64</v>
          </cell>
        </row>
        <row r="317">
          <cell r="J317">
            <v>0.01485</v>
          </cell>
        </row>
        <row r="317">
          <cell r="Z317">
            <v>6000000</v>
          </cell>
        </row>
        <row r="317">
          <cell r="AF317" t="str">
            <v>XAU/USD</v>
          </cell>
        </row>
        <row r="317">
          <cell r="AH317">
            <v>0.033</v>
          </cell>
        </row>
        <row r="318">
          <cell r="A318" t="str">
            <v>CK2302021-4</v>
          </cell>
        </row>
        <row r="318">
          <cell r="D318">
            <v>44945</v>
          </cell>
          <cell r="E318">
            <v>45009</v>
          </cell>
        </row>
        <row r="318">
          <cell r="H318">
            <v>64</v>
          </cell>
        </row>
        <row r="318">
          <cell r="J318">
            <v>0.01485</v>
          </cell>
        </row>
        <row r="318">
          <cell r="Z318">
            <v>20000000</v>
          </cell>
        </row>
        <row r="318">
          <cell r="AF318" t="str">
            <v>XAU/USD</v>
          </cell>
        </row>
        <row r="318">
          <cell r="AH318">
            <v>0.033</v>
          </cell>
        </row>
        <row r="319">
          <cell r="A319" t="str">
            <v>CK2302022-1</v>
          </cell>
        </row>
        <row r="319">
          <cell r="D319">
            <v>44945</v>
          </cell>
          <cell r="E319">
            <v>45037</v>
          </cell>
        </row>
        <row r="319">
          <cell r="H319">
            <v>92</v>
          </cell>
        </row>
        <row r="319">
          <cell r="J319">
            <v>0.0154</v>
          </cell>
        </row>
        <row r="319">
          <cell r="Z319">
            <v>1500000</v>
          </cell>
        </row>
        <row r="319">
          <cell r="AF319" t="str">
            <v>XAU/USD</v>
          </cell>
        </row>
        <row r="319">
          <cell r="AH319">
            <v>0.034</v>
          </cell>
        </row>
        <row r="320">
          <cell r="A320" t="str">
            <v>CK2302022-3</v>
          </cell>
        </row>
        <row r="320">
          <cell r="D320">
            <v>44945</v>
          </cell>
          <cell r="E320">
            <v>45037</v>
          </cell>
        </row>
        <row r="320">
          <cell r="H320">
            <v>92</v>
          </cell>
        </row>
        <row r="320">
          <cell r="J320">
            <v>0.0154</v>
          </cell>
        </row>
        <row r="320">
          <cell r="Z320">
            <v>3500000</v>
          </cell>
        </row>
        <row r="320">
          <cell r="AF320" t="str">
            <v>XAU/USD</v>
          </cell>
        </row>
        <row r="320">
          <cell r="AH320">
            <v>0.034</v>
          </cell>
        </row>
        <row r="321">
          <cell r="A321" t="str">
            <v>CK2302022</v>
          </cell>
        </row>
        <row r="321">
          <cell r="D321">
            <v>44945</v>
          </cell>
          <cell r="E321">
            <v>45037</v>
          </cell>
        </row>
        <row r="321">
          <cell r="H321">
            <v>92</v>
          </cell>
        </row>
        <row r="321">
          <cell r="J321">
            <v>0.0154</v>
          </cell>
        </row>
        <row r="321">
          <cell r="Z321">
            <v>11000000</v>
          </cell>
        </row>
        <row r="321">
          <cell r="AF321" t="str">
            <v>XAU/USD</v>
          </cell>
        </row>
        <row r="321">
          <cell r="AH321">
            <v>0.034</v>
          </cell>
        </row>
        <row r="322">
          <cell r="A322" t="str">
            <v>CK2302022-4</v>
          </cell>
        </row>
        <row r="322">
          <cell r="D322">
            <v>44945</v>
          </cell>
          <cell r="E322">
            <v>45037</v>
          </cell>
        </row>
        <row r="322">
          <cell r="H322">
            <v>92</v>
          </cell>
        </row>
        <row r="322">
          <cell r="J322">
            <v>0.0154</v>
          </cell>
        </row>
        <row r="322">
          <cell r="Z322">
            <v>20000000</v>
          </cell>
        </row>
        <row r="322">
          <cell r="AF322" t="str">
            <v>XAU/USD</v>
          </cell>
        </row>
        <row r="322">
          <cell r="AH322">
            <v>0.034</v>
          </cell>
        </row>
        <row r="323">
          <cell r="A323" t="str">
            <v>CK2302022-5</v>
          </cell>
        </row>
        <row r="323">
          <cell r="D323">
            <v>44945</v>
          </cell>
          <cell r="E323">
            <v>45037</v>
          </cell>
        </row>
        <row r="323">
          <cell r="H323">
            <v>92</v>
          </cell>
        </row>
        <row r="323">
          <cell r="J323">
            <v>0.0154</v>
          </cell>
        </row>
        <row r="323">
          <cell r="Z323">
            <v>15000000</v>
          </cell>
        </row>
        <row r="323">
          <cell r="AF323" t="str">
            <v>XAU/USD</v>
          </cell>
        </row>
        <row r="323">
          <cell r="AH323">
            <v>0.034</v>
          </cell>
        </row>
        <row r="324">
          <cell r="A324" t="str">
            <v>CK2302022-6</v>
          </cell>
        </row>
        <row r="324">
          <cell r="D324">
            <v>44945</v>
          </cell>
          <cell r="E324">
            <v>45037</v>
          </cell>
        </row>
        <row r="324">
          <cell r="H324">
            <v>92</v>
          </cell>
        </row>
        <row r="324">
          <cell r="J324">
            <v>0.0154</v>
          </cell>
        </row>
        <row r="324">
          <cell r="Z324">
            <v>5000000</v>
          </cell>
        </row>
        <row r="324">
          <cell r="AF324" t="str">
            <v>XAU/USD</v>
          </cell>
        </row>
        <row r="324">
          <cell r="AH324">
            <v>0.034</v>
          </cell>
        </row>
        <row r="325">
          <cell r="A325" t="str">
            <v>CK2302023</v>
          </cell>
        </row>
        <row r="325">
          <cell r="D325">
            <v>44945</v>
          </cell>
          <cell r="E325">
            <v>45310</v>
          </cell>
        </row>
        <row r="325">
          <cell r="H325">
            <v>365</v>
          </cell>
        </row>
        <row r="325">
          <cell r="J325">
            <v>0.0175</v>
          </cell>
        </row>
        <row r="325">
          <cell r="Z325">
            <v>32000000</v>
          </cell>
        </row>
        <row r="325">
          <cell r="AF325" t="str">
            <v>XAU/USD</v>
          </cell>
        </row>
        <row r="325">
          <cell r="AH325">
            <v>0.037</v>
          </cell>
        </row>
        <row r="326">
          <cell r="A326" t="str">
            <v>CK2302024</v>
          </cell>
        </row>
        <row r="326">
          <cell r="D326">
            <v>44945</v>
          </cell>
          <cell r="E326">
            <v>45128</v>
          </cell>
        </row>
        <row r="326">
          <cell r="H326">
            <v>183</v>
          </cell>
        </row>
        <row r="326">
          <cell r="J326">
            <v>0.0155</v>
          </cell>
        </row>
        <row r="326">
          <cell r="Z326">
            <v>120000000</v>
          </cell>
        </row>
        <row r="326">
          <cell r="AF326" t="str">
            <v>XAU/USD </v>
          </cell>
        </row>
        <row r="326">
          <cell r="AH326">
            <v>0.0365</v>
          </cell>
        </row>
        <row r="327">
          <cell r="A327" t="str">
            <v>CK2302029-2</v>
          </cell>
        </row>
        <row r="327">
          <cell r="D327">
            <v>44945</v>
          </cell>
          <cell r="E327">
            <v>45050</v>
          </cell>
        </row>
        <row r="327">
          <cell r="H327">
            <v>105</v>
          </cell>
        </row>
        <row r="327">
          <cell r="J327">
            <v>0.0154</v>
          </cell>
        </row>
        <row r="327">
          <cell r="Z327">
            <v>37000000</v>
          </cell>
        </row>
        <row r="327">
          <cell r="AF327" t="str">
            <v>XAU/USD</v>
          </cell>
        </row>
        <row r="327">
          <cell r="AH327">
            <v>0.0355</v>
          </cell>
        </row>
        <row r="328">
          <cell r="A328" t="str">
            <v>CK2302029</v>
          </cell>
        </row>
        <row r="328">
          <cell r="D328">
            <v>44945</v>
          </cell>
          <cell r="E328">
            <v>45050</v>
          </cell>
        </row>
        <row r="328">
          <cell r="H328">
            <v>105</v>
          </cell>
        </row>
        <row r="328">
          <cell r="J328">
            <v>0.0154</v>
          </cell>
        </row>
        <row r="328">
          <cell r="Z328">
            <v>40000000</v>
          </cell>
        </row>
        <row r="328">
          <cell r="AF328" t="str">
            <v>XAU/USD</v>
          </cell>
        </row>
        <row r="328">
          <cell r="AH328">
            <v>0.0355</v>
          </cell>
        </row>
        <row r="329">
          <cell r="A329" t="str">
            <v>CK2302028</v>
          </cell>
        </row>
        <row r="329">
          <cell r="D329">
            <v>44946</v>
          </cell>
          <cell r="E329">
            <v>45135</v>
          </cell>
        </row>
        <row r="329">
          <cell r="H329">
            <v>189</v>
          </cell>
        </row>
        <row r="329">
          <cell r="J329">
            <v>0.0155</v>
          </cell>
        </row>
        <row r="329">
          <cell r="Z329">
            <v>50000000</v>
          </cell>
        </row>
        <row r="329">
          <cell r="AF329" t="str">
            <v>XAU/USD</v>
          </cell>
        </row>
        <row r="329">
          <cell r="AH329">
            <v>0.0365</v>
          </cell>
        </row>
        <row r="330">
          <cell r="A330" t="str">
            <v>CK2302030</v>
          </cell>
        </row>
        <row r="330">
          <cell r="D330">
            <v>44946</v>
          </cell>
          <cell r="E330">
            <v>45037</v>
          </cell>
        </row>
        <row r="330">
          <cell r="H330">
            <v>91</v>
          </cell>
        </row>
        <row r="330">
          <cell r="J330">
            <v>0.0154</v>
          </cell>
        </row>
        <row r="330">
          <cell r="Z330">
            <v>20000000</v>
          </cell>
        </row>
        <row r="330">
          <cell r="AF330" t="str">
            <v>XAU/USD</v>
          </cell>
        </row>
        <row r="330">
          <cell r="AH330">
            <v>0.0345</v>
          </cell>
        </row>
        <row r="331">
          <cell r="A331" t="str">
            <v>CK2302031</v>
          </cell>
        </row>
        <row r="331">
          <cell r="D331">
            <v>44957</v>
          </cell>
          <cell r="E331">
            <v>44995</v>
          </cell>
        </row>
        <row r="331">
          <cell r="H331">
            <v>38</v>
          </cell>
        </row>
        <row r="331">
          <cell r="J331">
            <v>0.01485</v>
          </cell>
        </row>
        <row r="331">
          <cell r="Z331">
            <v>10000000</v>
          </cell>
        </row>
        <row r="331">
          <cell r="AF331" t="str">
            <v>XAU/USD</v>
          </cell>
        </row>
        <row r="331">
          <cell r="AH331">
            <v>0.032</v>
          </cell>
        </row>
        <row r="332">
          <cell r="A332" t="str">
            <v>CK2302031-3</v>
          </cell>
        </row>
        <row r="332">
          <cell r="D332">
            <v>44957</v>
          </cell>
          <cell r="E332">
            <v>44995</v>
          </cell>
        </row>
        <row r="332">
          <cell r="H332">
            <v>38</v>
          </cell>
        </row>
        <row r="332">
          <cell r="J332">
            <v>0.01485</v>
          </cell>
        </row>
        <row r="332">
          <cell r="Z332">
            <v>20000000</v>
          </cell>
        </row>
        <row r="332">
          <cell r="AF332" t="str">
            <v>XAU/USD</v>
          </cell>
        </row>
        <row r="332">
          <cell r="AH332">
            <v>0.032</v>
          </cell>
        </row>
        <row r="333">
          <cell r="A333" t="str">
            <v>CK2302031-1</v>
          </cell>
        </row>
        <row r="333">
          <cell r="D333">
            <v>44957</v>
          </cell>
          <cell r="E333">
            <v>44995</v>
          </cell>
        </row>
        <row r="333">
          <cell r="H333">
            <v>38</v>
          </cell>
        </row>
        <row r="333">
          <cell r="J333">
            <v>0.01485</v>
          </cell>
        </row>
        <row r="333">
          <cell r="Z333">
            <v>20000000</v>
          </cell>
        </row>
        <row r="333">
          <cell r="AF333" t="str">
            <v>XAU/USD</v>
          </cell>
        </row>
        <row r="333">
          <cell r="AH333">
            <v>0.032</v>
          </cell>
        </row>
        <row r="334">
          <cell r="A334" t="str">
            <v>CK2302032-3</v>
          </cell>
        </row>
        <row r="334">
          <cell r="D334">
            <v>44957</v>
          </cell>
          <cell r="E334">
            <v>45027</v>
          </cell>
        </row>
        <row r="334">
          <cell r="H334">
            <v>70</v>
          </cell>
        </row>
        <row r="334">
          <cell r="J334">
            <v>0.01485</v>
          </cell>
        </row>
        <row r="334">
          <cell r="Z334">
            <v>10000000</v>
          </cell>
        </row>
        <row r="334">
          <cell r="AF334" t="str">
            <v>XAU/USD</v>
          </cell>
        </row>
        <row r="334">
          <cell r="AH334">
            <v>0.033</v>
          </cell>
        </row>
        <row r="335">
          <cell r="A335" t="str">
            <v>CK2302032</v>
          </cell>
        </row>
        <row r="335">
          <cell r="D335">
            <v>44957</v>
          </cell>
          <cell r="E335">
            <v>45027</v>
          </cell>
        </row>
        <row r="335">
          <cell r="H335">
            <v>70</v>
          </cell>
        </row>
        <row r="335">
          <cell r="J335">
            <v>0.01485</v>
          </cell>
        </row>
        <row r="335">
          <cell r="Z335">
            <v>5000000</v>
          </cell>
        </row>
        <row r="335">
          <cell r="AF335" t="str">
            <v>XAU/USD</v>
          </cell>
        </row>
        <row r="335">
          <cell r="AH335">
            <v>0.033</v>
          </cell>
        </row>
        <row r="336">
          <cell r="A336" t="str">
            <v>CK2302034</v>
          </cell>
        </row>
        <row r="336">
          <cell r="D336">
            <v>44957</v>
          </cell>
          <cell r="E336">
            <v>45142</v>
          </cell>
        </row>
        <row r="336">
          <cell r="H336">
            <v>185</v>
          </cell>
        </row>
        <row r="336">
          <cell r="J336">
            <v>0.0155</v>
          </cell>
        </row>
        <row r="336">
          <cell r="Z336">
            <v>20000000</v>
          </cell>
        </row>
        <row r="336">
          <cell r="AF336" t="str">
            <v>XAU/USD</v>
          </cell>
        </row>
        <row r="336">
          <cell r="AH336">
            <v>0.035</v>
          </cell>
        </row>
        <row r="337">
          <cell r="A337" t="str">
            <v>CK2302035</v>
          </cell>
        </row>
        <row r="337">
          <cell r="D337">
            <v>44959</v>
          </cell>
          <cell r="E337">
            <v>45051</v>
          </cell>
        </row>
        <row r="337">
          <cell r="H337">
            <v>92</v>
          </cell>
        </row>
        <row r="337">
          <cell r="J337">
            <v>0.0154</v>
          </cell>
        </row>
        <row r="337">
          <cell r="Z337">
            <v>20000000</v>
          </cell>
        </row>
        <row r="337">
          <cell r="AF337" t="str">
            <v>XAU/USD</v>
          </cell>
        </row>
        <row r="337">
          <cell r="AH337">
            <v>0.034</v>
          </cell>
        </row>
      </sheetData>
      <sheetData sheetId="1"/>
      <sheetData sheetId="2">
        <row r="1">
          <cell r="A1" t="str">
            <v>编号列</v>
          </cell>
        </row>
        <row r="1">
          <cell r="C1" t="str">
            <v>数值列</v>
          </cell>
        </row>
        <row r="3">
          <cell r="A3" t="str">
            <v>产品编号</v>
          </cell>
        </row>
        <row r="3">
          <cell r="C3" t="str">
            <v>金市部期权费</v>
          </cell>
        </row>
        <row r="4">
          <cell r="A4" t="str">
            <v>CK2202876</v>
          </cell>
        </row>
        <row r="4">
          <cell r="C4">
            <v>35104.17</v>
          </cell>
        </row>
        <row r="5">
          <cell r="A5" t="str">
            <v>CK2202842</v>
          </cell>
        </row>
        <row r="5">
          <cell r="C5">
            <v>110920</v>
          </cell>
        </row>
        <row r="6">
          <cell r="A6" t="str">
            <v>CK2302005</v>
          </cell>
        </row>
        <row r="6">
          <cell r="C6">
            <v>117541.67</v>
          </cell>
        </row>
        <row r="7">
          <cell r="A7" t="str">
            <v>CK2202858</v>
          </cell>
        </row>
        <row r="7">
          <cell r="C7">
            <v>190107.78</v>
          </cell>
        </row>
        <row r="8">
          <cell r="A8" t="str">
            <v>CK2202937</v>
          </cell>
        </row>
        <row r="8">
          <cell r="C8">
            <v>64166.67</v>
          </cell>
        </row>
        <row r="9">
          <cell r="A9" t="str">
            <v>CK2202996</v>
          </cell>
        </row>
        <row r="9">
          <cell r="C9">
            <v>40013.89</v>
          </cell>
        </row>
        <row r="10">
          <cell r="A10" t="str">
            <v>CK2202982</v>
          </cell>
        </row>
        <row r="10">
          <cell r="C10">
            <v>358312.5</v>
          </cell>
        </row>
        <row r="11">
          <cell r="A11" t="str">
            <v>CK2302012</v>
          </cell>
        </row>
        <row r="11">
          <cell r="C11">
            <v>339996.25</v>
          </cell>
        </row>
        <row r="12">
          <cell r="A12" t="str">
            <v>CK2302006</v>
          </cell>
        </row>
        <row r="12">
          <cell r="C12">
            <v>74000</v>
          </cell>
        </row>
        <row r="13">
          <cell r="A13" t="str">
            <v>CK2302008</v>
          </cell>
        </row>
        <row r="13">
          <cell r="C13">
            <v>407000</v>
          </cell>
        </row>
        <row r="14">
          <cell r="A14" t="str">
            <v>CK2202872</v>
          </cell>
        </row>
        <row r="14">
          <cell r="C14">
            <v>109958.33</v>
          </cell>
        </row>
        <row r="15">
          <cell r="A15" t="str">
            <v>CK2202871</v>
          </cell>
        </row>
        <row r="15">
          <cell r="C15">
            <v>261870</v>
          </cell>
        </row>
        <row r="16">
          <cell r="A16" t="str">
            <v>CK2202950</v>
          </cell>
        </row>
        <row r="16">
          <cell r="C16">
            <v>59761.11</v>
          </cell>
        </row>
        <row r="17">
          <cell r="A17" t="str">
            <v>CK2202874</v>
          </cell>
        </row>
        <row r="17">
          <cell r="C17">
            <v>455000</v>
          </cell>
        </row>
        <row r="18">
          <cell r="A18" t="str">
            <v>CK2202947</v>
          </cell>
        </row>
        <row r="18">
          <cell r="C18">
            <v>288977.5</v>
          </cell>
        </row>
        <row r="19">
          <cell r="A19" t="str">
            <v>CK2302004</v>
          </cell>
        </row>
        <row r="19">
          <cell r="C19">
            <v>169312.5</v>
          </cell>
        </row>
        <row r="20">
          <cell r="A20" t="str">
            <v>CK2202877</v>
          </cell>
        </row>
        <row r="20">
          <cell r="C20">
            <v>362355</v>
          </cell>
        </row>
        <row r="21">
          <cell r="A21" t="str">
            <v>CK2202967</v>
          </cell>
        </row>
        <row r="21">
          <cell r="C21">
            <v>398081.25</v>
          </cell>
        </row>
        <row r="22">
          <cell r="A22" t="str">
            <v>CK2302016</v>
          </cell>
        </row>
        <row r="22">
          <cell r="C22">
            <v>445042.5</v>
          </cell>
        </row>
        <row r="23">
          <cell r="A23" t="str">
            <v>CK2202980</v>
          </cell>
        </row>
        <row r="23">
          <cell r="C23">
            <v>58975</v>
          </cell>
        </row>
        <row r="24">
          <cell r="A24" t="str">
            <v>CK2202983</v>
          </cell>
        </row>
        <row r="24">
          <cell r="C24">
            <v>766675</v>
          </cell>
        </row>
        <row r="25">
          <cell r="A25" t="str">
            <v>CK2302020</v>
          </cell>
        </row>
        <row r="25">
          <cell r="C25">
            <v>65843.75</v>
          </cell>
        </row>
        <row r="26">
          <cell r="A26" t="str">
            <v>CK2202921</v>
          </cell>
        </row>
        <row r="26">
          <cell r="C26">
            <v>475222.22</v>
          </cell>
        </row>
        <row r="27">
          <cell r="A27" t="str">
            <v>CK2302011</v>
          </cell>
        </row>
        <row r="27">
          <cell r="C27">
            <v>1071000</v>
          </cell>
        </row>
        <row r="28">
          <cell r="A28" t="str">
            <v>CK2302013</v>
          </cell>
        </row>
        <row r="28">
          <cell r="C28">
            <v>42840</v>
          </cell>
        </row>
        <row r="29">
          <cell r="A29" t="str">
            <v>CK2202931</v>
          </cell>
        </row>
        <row r="29">
          <cell r="C29">
            <v>815000</v>
          </cell>
        </row>
        <row r="30">
          <cell r="A30" t="str">
            <v>CK2202913</v>
          </cell>
        </row>
        <row r="30">
          <cell r="C30">
            <v>337672.61</v>
          </cell>
        </row>
        <row r="31">
          <cell r="A31" t="str">
            <v>CK2302031</v>
          </cell>
        </row>
        <row r="31">
          <cell r="C31">
            <v>82597.22</v>
          </cell>
        </row>
        <row r="32">
          <cell r="A32" t="str">
            <v>CK2202932</v>
          </cell>
        </row>
        <row r="32">
          <cell r="C32">
            <v>665311.11</v>
          </cell>
        </row>
        <row r="33">
          <cell r="A33" t="str">
            <v>CK2202930</v>
          </cell>
        </row>
        <row r="33">
          <cell r="C33">
            <v>601128</v>
          </cell>
        </row>
        <row r="34">
          <cell r="A34" t="str">
            <v>CK2202927</v>
          </cell>
        </row>
        <row r="34">
          <cell r="C34">
            <v>22186.11</v>
          </cell>
        </row>
        <row r="35">
          <cell r="A35" t="str">
            <v>CK2302017</v>
          </cell>
        </row>
        <row r="35">
          <cell r="C35">
            <v>277772.25</v>
          </cell>
        </row>
        <row r="36">
          <cell r="A36" t="str">
            <v>CK2202956</v>
          </cell>
        </row>
        <row r="36">
          <cell r="C36">
            <v>1860000</v>
          </cell>
        </row>
        <row r="37">
          <cell r="A37" t="str">
            <v>CK2202936</v>
          </cell>
        </row>
        <row r="37">
          <cell r="C37">
            <v>233069.44</v>
          </cell>
        </row>
        <row r="38">
          <cell r="A38" t="str">
            <v>CK2202957</v>
          </cell>
        </row>
        <row r="38">
          <cell r="C38">
            <v>96500</v>
          </cell>
        </row>
        <row r="39">
          <cell r="A39" t="str">
            <v>CK2202971</v>
          </cell>
        </row>
        <row r="39">
          <cell r="C39">
            <v>386000</v>
          </cell>
        </row>
        <row r="40">
          <cell r="A40" t="str">
            <v>CK2202972</v>
          </cell>
        </row>
        <row r="40">
          <cell r="C40">
            <v>2412500</v>
          </cell>
        </row>
        <row r="41">
          <cell r="A41" t="str">
            <v>CK2202938</v>
          </cell>
        </row>
        <row r="41">
          <cell r="C41">
            <v>172500</v>
          </cell>
        </row>
        <row r="42">
          <cell r="A42" t="str">
            <v>CK2202954</v>
          </cell>
        </row>
        <row r="42">
          <cell r="C42">
            <v>97133.33</v>
          </cell>
        </row>
        <row r="43">
          <cell r="A43" t="str">
            <v>CK2302021</v>
          </cell>
        </row>
        <row r="43">
          <cell r="C43">
            <v>128808.89</v>
          </cell>
        </row>
        <row r="44">
          <cell r="A44" t="str">
            <v>CK2202979</v>
          </cell>
        </row>
        <row r="44">
          <cell r="C44">
            <v>457500</v>
          </cell>
        </row>
        <row r="45">
          <cell r="A45" t="str">
            <v>CK2302001</v>
          </cell>
        </row>
        <row r="45">
          <cell r="C45">
            <v>48883.33</v>
          </cell>
        </row>
        <row r="46">
          <cell r="A46" t="str">
            <v>CK2302002</v>
          </cell>
        </row>
        <row r="46">
          <cell r="C46">
            <v>97766.67</v>
          </cell>
        </row>
        <row r="47">
          <cell r="A47" t="str">
            <v>CK2302003</v>
          </cell>
        </row>
        <row r="47">
          <cell r="C47">
            <v>151538.33</v>
          </cell>
        </row>
        <row r="48">
          <cell r="A48" t="str">
            <v>CK2202997</v>
          </cell>
        </row>
        <row r="48">
          <cell r="C48">
            <v>1114687.5</v>
          </cell>
        </row>
        <row r="49">
          <cell r="A49" t="str">
            <v>CK2202969</v>
          </cell>
        </row>
        <row r="49">
          <cell r="C49">
            <v>224400</v>
          </cell>
        </row>
        <row r="50">
          <cell r="A50" t="str">
            <v>CK2202987</v>
          </cell>
        </row>
        <row r="50">
          <cell r="C50">
            <v>1901715.28</v>
          </cell>
        </row>
        <row r="51">
          <cell r="A51" t="str">
            <v>CK2202984</v>
          </cell>
        </row>
        <row r="51">
          <cell r="C51">
            <v>2134387.5</v>
          </cell>
        </row>
        <row r="52">
          <cell r="A52" t="str">
            <v>CK2302032</v>
          </cell>
        </row>
        <row r="52">
          <cell r="C52">
            <v>49145.83</v>
          </cell>
        </row>
        <row r="53">
          <cell r="A53" t="str">
            <v>CK2302007</v>
          </cell>
        </row>
        <row r="53">
          <cell r="C53">
            <v>467666.67</v>
          </cell>
        </row>
        <row r="54">
          <cell r="A54" t="str">
            <v>CK2202928</v>
          </cell>
        </row>
        <row r="54">
          <cell r="C54">
            <v>243600</v>
          </cell>
        </row>
        <row r="55">
          <cell r="A55" t="str">
            <v>CK2302018</v>
          </cell>
        </row>
        <row r="55">
          <cell r="C55">
            <v>1027668.06</v>
          </cell>
        </row>
        <row r="56">
          <cell r="A56" t="str">
            <v>CK2302015</v>
          </cell>
        </row>
        <row r="56">
          <cell r="C56">
            <v>615766.67</v>
          </cell>
        </row>
        <row r="57">
          <cell r="A57" t="str">
            <v>CK2302025</v>
          </cell>
        </row>
        <row r="57">
          <cell r="C57">
            <v>307883.33</v>
          </cell>
        </row>
        <row r="58">
          <cell r="A58" t="str">
            <v>CK2302027</v>
          </cell>
        </row>
        <row r="58">
          <cell r="C58">
            <v>1552500</v>
          </cell>
        </row>
        <row r="59">
          <cell r="A59" t="str">
            <v>CK2202948</v>
          </cell>
        </row>
        <row r="59">
          <cell r="C59">
            <v>149205</v>
          </cell>
        </row>
        <row r="60">
          <cell r="A60" t="str">
            <v>CK2302022</v>
          </cell>
        </row>
        <row r="60">
          <cell r="C60">
            <v>247582.22</v>
          </cell>
        </row>
        <row r="61">
          <cell r="A61" t="str">
            <v>CK2302030</v>
          </cell>
        </row>
        <row r="61">
          <cell r="C61">
            <v>89988.89</v>
          </cell>
        </row>
        <row r="62">
          <cell r="A62" t="str">
            <v>CK2202968</v>
          </cell>
        </row>
        <row r="62">
          <cell r="C62">
            <v>85869</v>
          </cell>
        </row>
        <row r="63">
          <cell r="A63" t="str">
            <v>CK2302029</v>
          </cell>
        </row>
        <row r="63">
          <cell r="C63">
            <v>422216.67</v>
          </cell>
        </row>
        <row r="64">
          <cell r="A64" t="str">
            <v>CK2202843</v>
          </cell>
        </row>
        <row r="64">
          <cell r="C64">
            <v>161575.56</v>
          </cell>
        </row>
        <row r="65">
          <cell r="A65" t="str">
            <v>CK2202981</v>
          </cell>
        </row>
        <row r="65">
          <cell r="C65">
            <v>126633.33</v>
          </cell>
        </row>
        <row r="66">
          <cell r="A66" t="str">
            <v>CK2202878</v>
          </cell>
        </row>
        <row r="66">
          <cell r="C66">
            <v>604333.33</v>
          </cell>
        </row>
        <row r="67">
          <cell r="A67" t="str">
            <v>CK2202922</v>
          </cell>
        </row>
        <row r="67">
          <cell r="C67">
            <v>543888.89</v>
          </cell>
        </row>
        <row r="68">
          <cell r="A68" t="str">
            <v>CK2202995</v>
          </cell>
        </row>
        <row r="68">
          <cell r="C68">
            <v>179555.56</v>
          </cell>
        </row>
        <row r="69">
          <cell r="A69" t="str">
            <v>CK2202915</v>
          </cell>
        </row>
        <row r="69">
          <cell r="C69">
            <v>183540</v>
          </cell>
        </row>
        <row r="70">
          <cell r="A70" t="str">
            <v>CK2202939</v>
          </cell>
        </row>
        <row r="70">
          <cell r="C70">
            <v>327600</v>
          </cell>
        </row>
        <row r="71">
          <cell r="A71" t="str">
            <v>CK2202943</v>
          </cell>
        </row>
        <row r="71">
          <cell r="C71">
            <v>1101083.33</v>
          </cell>
        </row>
        <row r="72">
          <cell r="A72" t="str">
            <v>CK2202941</v>
          </cell>
        </row>
        <row r="72">
          <cell r="C72">
            <v>285200</v>
          </cell>
        </row>
        <row r="73">
          <cell r="A73" t="str">
            <v>CK2202929</v>
          </cell>
        </row>
        <row r="73">
          <cell r="C73">
            <v>318780</v>
          </cell>
        </row>
        <row r="74">
          <cell r="A74" t="str">
            <v>CK2202955</v>
          </cell>
        </row>
        <row r="74">
          <cell r="C74">
            <v>206266.67</v>
          </cell>
        </row>
        <row r="75">
          <cell r="A75" t="str">
            <v>CK2202958</v>
          </cell>
        </row>
        <row r="75">
          <cell r="C75">
            <v>203000</v>
          </cell>
        </row>
        <row r="76">
          <cell r="A76" t="str">
            <v>CK2202970</v>
          </cell>
        </row>
        <row r="76">
          <cell r="C76">
            <v>5600000</v>
          </cell>
        </row>
        <row r="77">
          <cell r="A77" t="str">
            <v>CK2202974</v>
          </cell>
        </row>
        <row r="77">
          <cell r="C77">
            <v>5600000</v>
          </cell>
        </row>
        <row r="78">
          <cell r="A78" t="str">
            <v>CK2202925</v>
          </cell>
        </row>
        <row r="78">
          <cell r="C78">
            <v>897777.78</v>
          </cell>
        </row>
        <row r="79">
          <cell r="A79" t="str">
            <v>CK2202964</v>
          </cell>
        </row>
        <row r="79">
          <cell r="C79">
            <v>206266.67</v>
          </cell>
        </row>
        <row r="80">
          <cell r="A80" t="str">
            <v>CK2202985</v>
          </cell>
        </row>
        <row r="80">
          <cell r="C80">
            <v>5600000</v>
          </cell>
        </row>
        <row r="81">
          <cell r="A81" t="str">
            <v>CK2202986</v>
          </cell>
        </row>
        <row r="81">
          <cell r="C81">
            <v>5600000</v>
          </cell>
        </row>
        <row r="82">
          <cell r="A82" t="str">
            <v>CK2202990</v>
          </cell>
        </row>
        <row r="82">
          <cell r="C82">
            <v>560000</v>
          </cell>
        </row>
        <row r="83">
          <cell r="A83" t="str">
            <v>CK2202945</v>
          </cell>
        </row>
        <row r="83">
          <cell r="C83">
            <v>212322.22</v>
          </cell>
        </row>
        <row r="84">
          <cell r="A84" t="str">
            <v>CK2202951</v>
          </cell>
        </row>
        <row r="84">
          <cell r="C84">
            <v>451237.5</v>
          </cell>
        </row>
        <row r="85">
          <cell r="A85" t="str">
            <v>CK2302014</v>
          </cell>
        </row>
        <row r="85">
          <cell r="C85">
            <v>241250</v>
          </cell>
        </row>
        <row r="86">
          <cell r="A86" t="str">
            <v>CK2302019</v>
          </cell>
        </row>
        <row r="86">
          <cell r="C86">
            <v>2248155</v>
          </cell>
        </row>
        <row r="87">
          <cell r="A87" t="str">
            <v>CK2302024</v>
          </cell>
        </row>
        <row r="87">
          <cell r="C87">
            <v>1207800</v>
          </cell>
        </row>
        <row r="88">
          <cell r="A88" t="str">
            <v>CK2202952</v>
          </cell>
        </row>
        <row r="88">
          <cell r="C88">
            <v>78711.11</v>
          </cell>
        </row>
        <row r="89">
          <cell r="A89" t="str">
            <v>CK2202959</v>
          </cell>
        </row>
        <row r="89">
          <cell r="C89">
            <v>130777.78</v>
          </cell>
        </row>
        <row r="90">
          <cell r="A90" t="str">
            <v>CK2302028</v>
          </cell>
        </row>
        <row r="90">
          <cell r="C90">
            <v>519750</v>
          </cell>
        </row>
        <row r="91">
          <cell r="A91" t="str">
            <v>CK2302034</v>
          </cell>
        </row>
        <row r="91">
          <cell r="C91">
            <v>188083.33</v>
          </cell>
        </row>
        <row r="92">
          <cell r="A92" t="str">
            <v>CK2202933</v>
          </cell>
        </row>
        <row r="92">
          <cell r="C92">
            <v>953055.56</v>
          </cell>
        </row>
        <row r="93">
          <cell r="A93" t="str">
            <v>CK2202934</v>
          </cell>
        </row>
        <row r="93">
          <cell r="C93">
            <v>953055.56</v>
          </cell>
        </row>
        <row r="94">
          <cell r="A94" t="str">
            <v>CK2302010</v>
          </cell>
        </row>
        <row r="94">
          <cell r="C94">
            <v>1026541.67</v>
          </cell>
        </row>
        <row r="95">
          <cell r="A95" t="str">
            <v>CK2202962</v>
          </cell>
        </row>
        <row r="95">
          <cell r="C95">
            <v>1383958.33</v>
          </cell>
        </row>
        <row r="96">
          <cell r="A96" t="str">
            <v>CK2202977</v>
          </cell>
        </row>
        <row r="96">
          <cell r="C96">
            <v>5061333.33</v>
          </cell>
        </row>
        <row r="97">
          <cell r="A97" t="str">
            <v>CK2302026</v>
          </cell>
        </row>
        <row r="97">
          <cell r="C97">
            <v>400166.67</v>
          </cell>
        </row>
        <row r="98">
          <cell r="A98" t="str">
            <v>CK2202978</v>
          </cell>
        </row>
        <row r="98">
          <cell r="C98">
            <v>815166.67</v>
          </cell>
        </row>
        <row r="99">
          <cell r="A99" t="str">
            <v>CK2202963</v>
          </cell>
        </row>
        <row r="99">
          <cell r="C99">
            <v>395416.67</v>
          </cell>
        </row>
        <row r="100">
          <cell r="A100" t="str">
            <v>CK2202975</v>
          </cell>
        </row>
        <row r="100">
          <cell r="C100">
            <v>988541.67</v>
          </cell>
        </row>
        <row r="101">
          <cell r="A101" t="str">
            <v>CK2202976</v>
          </cell>
        </row>
        <row r="101">
          <cell r="C101">
            <v>385277.78</v>
          </cell>
        </row>
        <row r="102">
          <cell r="A102" t="str">
            <v>CK2202989</v>
          </cell>
        </row>
        <row r="102">
          <cell r="C102">
            <v>770555.56</v>
          </cell>
        </row>
        <row r="103">
          <cell r="A103" t="str">
            <v>CK2202935</v>
          </cell>
        </row>
        <row r="103">
          <cell r="C103">
            <v>953055.56</v>
          </cell>
        </row>
        <row r="104">
          <cell r="A104" t="str">
            <v>CK2302023</v>
          </cell>
        </row>
        <row r="104">
          <cell r="C104">
            <v>600222.22</v>
          </cell>
        </row>
        <row r="105">
          <cell r="A105" t="str">
            <v>CK2202888</v>
          </cell>
        </row>
        <row r="105">
          <cell r="C105">
            <v>293329.17</v>
          </cell>
        </row>
        <row r="106">
          <cell r="A106" t="str">
            <v>CK2202322</v>
          </cell>
        </row>
        <row r="106">
          <cell r="C106">
            <v>333461.11</v>
          </cell>
        </row>
        <row r="107">
          <cell r="A107" t="str">
            <v>CK2202798</v>
          </cell>
        </row>
        <row r="107">
          <cell r="C107">
            <v>528611.11</v>
          </cell>
        </row>
        <row r="108">
          <cell r="A108" t="str">
            <v>CK2202827</v>
          </cell>
        </row>
        <row r="108">
          <cell r="C108">
            <v>1931666.67</v>
          </cell>
        </row>
        <row r="109">
          <cell r="A109" t="str">
            <v>CK2202845</v>
          </cell>
        </row>
        <row r="109">
          <cell r="C109">
            <v>256569.44</v>
          </cell>
        </row>
        <row r="110">
          <cell r="A110" t="str">
            <v>CK2202668</v>
          </cell>
        </row>
        <row r="110">
          <cell r="C110">
            <v>206383.33</v>
          </cell>
        </row>
        <row r="111">
          <cell r="A111" t="str">
            <v>CK2202844</v>
          </cell>
        </row>
        <row r="111">
          <cell r="C111">
            <v>437305.56</v>
          </cell>
        </row>
        <row r="112">
          <cell r="A112" t="str">
            <v>CK2202861</v>
          </cell>
        </row>
        <row r="112">
          <cell r="C112">
            <v>915000</v>
          </cell>
        </row>
        <row r="113">
          <cell r="A113" t="str">
            <v>CK2202761</v>
          </cell>
        </row>
        <row r="113">
          <cell r="C113">
            <v>1027500</v>
          </cell>
        </row>
        <row r="114">
          <cell r="A114" t="str">
            <v>CK2202680</v>
          </cell>
        </row>
        <row r="114">
          <cell r="C114">
            <v>277095</v>
          </cell>
        </row>
        <row r="115">
          <cell r="A115" t="str">
            <v>CK2202831</v>
          </cell>
        </row>
        <row r="115">
          <cell r="C115">
            <v>149933.33</v>
          </cell>
        </row>
        <row r="116">
          <cell r="A116" t="str">
            <v>CK2202879</v>
          </cell>
        </row>
        <row r="116">
          <cell r="C116">
            <v>216250</v>
          </cell>
        </row>
        <row r="117">
          <cell r="A117" t="str">
            <v>CK2202880</v>
          </cell>
        </row>
        <row r="117">
          <cell r="C117">
            <v>216250</v>
          </cell>
        </row>
        <row r="118">
          <cell r="A118" t="str">
            <v>CK2202690</v>
          </cell>
        </row>
        <row r="118">
          <cell r="C118">
            <v>321275</v>
          </cell>
        </row>
        <row r="119">
          <cell r="A119" t="str">
            <v>CK2202691</v>
          </cell>
        </row>
        <row r="119">
          <cell r="C119">
            <v>44747.22</v>
          </cell>
        </row>
        <row r="120">
          <cell r="A120" t="str">
            <v>CK2202648</v>
          </cell>
        </row>
        <row r="120">
          <cell r="C120">
            <v>515958.33</v>
          </cell>
        </row>
        <row r="121">
          <cell r="A121" t="str">
            <v>CK2202654</v>
          </cell>
        </row>
        <row r="121">
          <cell r="C121">
            <v>72234.17</v>
          </cell>
        </row>
        <row r="122">
          <cell r="A122" t="str">
            <v>CK2202187</v>
          </cell>
        </row>
        <row r="122">
          <cell r="C122">
            <v>95812.5</v>
          </cell>
        </row>
        <row r="123">
          <cell r="A123" t="str">
            <v>CK2202894</v>
          </cell>
        </row>
        <row r="123">
          <cell r="C123">
            <v>190088.89</v>
          </cell>
        </row>
        <row r="124">
          <cell r="A124" t="str">
            <v>CK2202898</v>
          </cell>
        </row>
        <row r="124">
          <cell r="C124">
            <v>166327.78</v>
          </cell>
        </row>
        <row r="125">
          <cell r="A125" t="str">
            <v>CK2202896</v>
          </cell>
        </row>
        <row r="125">
          <cell r="C125">
            <v>432500</v>
          </cell>
        </row>
        <row r="126">
          <cell r="A126" t="str">
            <v>CK2202698</v>
          </cell>
        </row>
        <row r="126">
          <cell r="C126">
            <v>203536.67</v>
          </cell>
        </row>
        <row r="127">
          <cell r="A127" t="str">
            <v>CK2202503</v>
          </cell>
        </row>
        <row r="127">
          <cell r="C127">
            <v>220413.33</v>
          </cell>
        </row>
        <row r="128">
          <cell r="A128" t="str">
            <v>CK2202510</v>
          </cell>
        </row>
        <row r="128">
          <cell r="C128">
            <v>2374666.67</v>
          </cell>
        </row>
        <row r="129">
          <cell r="A129" t="str">
            <v>CK2202709</v>
          </cell>
        </row>
        <row r="129">
          <cell r="C129">
            <v>856733.33</v>
          </cell>
        </row>
        <row r="130">
          <cell r="A130" t="str">
            <v>CK2202725</v>
          </cell>
        </row>
        <row r="130">
          <cell r="C130">
            <v>535458.33</v>
          </cell>
        </row>
        <row r="131">
          <cell r="A131" t="str">
            <v>CK2202889</v>
          </cell>
        </row>
        <row r="131">
          <cell r="C131">
            <v>124800.28</v>
          </cell>
        </row>
        <row r="132">
          <cell r="A132" t="str">
            <v>CK2202522</v>
          </cell>
        </row>
        <row r="132">
          <cell r="C132">
            <v>206637.5</v>
          </cell>
        </row>
        <row r="133">
          <cell r="A133" t="str">
            <v>CK2202244</v>
          </cell>
        </row>
        <row r="133">
          <cell r="C133">
            <v>470952.17</v>
          </cell>
        </row>
        <row r="134">
          <cell r="A134" t="str">
            <v>CK2202240</v>
          </cell>
        </row>
        <row r="134">
          <cell r="C134">
            <v>958125</v>
          </cell>
        </row>
        <row r="135">
          <cell r="A135" t="str">
            <v>CK2202736</v>
          </cell>
        </row>
        <row r="135">
          <cell r="C135">
            <v>185033.33</v>
          </cell>
        </row>
        <row r="136">
          <cell r="A136" t="str">
            <v>CK2202854</v>
          </cell>
        </row>
        <row r="136">
          <cell r="C136">
            <v>1962166.67</v>
          </cell>
        </row>
        <row r="137">
          <cell r="A137" t="str">
            <v>CK2202749</v>
          </cell>
        </row>
        <row r="137">
          <cell r="C137">
            <v>408255.56</v>
          </cell>
        </row>
        <row r="138">
          <cell r="A138" t="str">
            <v>CK2202272</v>
          </cell>
        </row>
        <row r="138">
          <cell r="C138">
            <v>185541.67</v>
          </cell>
        </row>
        <row r="139">
          <cell r="A139" t="str">
            <v>CK2202748</v>
          </cell>
        </row>
        <row r="139">
          <cell r="C139">
            <v>370066.67</v>
          </cell>
        </row>
        <row r="140">
          <cell r="A140" t="str">
            <v>CK2202758</v>
          </cell>
        </row>
        <row r="140">
          <cell r="C140">
            <v>231291.67</v>
          </cell>
        </row>
        <row r="141">
          <cell r="A141" t="str">
            <v>CK2202771</v>
          </cell>
        </row>
        <row r="141">
          <cell r="C141">
            <v>975000</v>
          </cell>
        </row>
        <row r="142">
          <cell r="A142" t="str">
            <v>CK2202778</v>
          </cell>
        </row>
        <row r="142">
          <cell r="C142">
            <v>438750</v>
          </cell>
        </row>
        <row r="143">
          <cell r="A143" t="str">
            <v>CK2202775</v>
          </cell>
        </row>
        <row r="143">
          <cell r="C143">
            <v>956175</v>
          </cell>
        </row>
        <row r="144">
          <cell r="A144" t="str">
            <v>CK2202890</v>
          </cell>
        </row>
        <row r="144">
          <cell r="C144">
            <v>30275</v>
          </cell>
        </row>
        <row r="145">
          <cell r="A145" t="str">
            <v>CK2202906</v>
          </cell>
        </row>
        <row r="145">
          <cell r="C145">
            <v>480375</v>
          </cell>
        </row>
        <row r="146">
          <cell r="A146" t="str">
            <v>CK2202770</v>
          </cell>
        </row>
        <row r="146">
          <cell r="C146">
            <v>214277.78</v>
          </cell>
        </row>
        <row r="147">
          <cell r="A147" t="str">
            <v>CK2202783</v>
          </cell>
        </row>
        <row r="147">
          <cell r="C147">
            <v>110522.22</v>
          </cell>
        </row>
        <row r="148">
          <cell r="A148" t="str">
            <v>CK2202788</v>
          </cell>
        </row>
        <row r="148">
          <cell r="C148">
            <v>197060.5</v>
          </cell>
        </row>
        <row r="149">
          <cell r="A149" t="str">
            <v>CK2202802</v>
          </cell>
        </row>
        <row r="149">
          <cell r="C149">
            <v>4105111.11</v>
          </cell>
        </row>
        <row r="150">
          <cell r="A150" t="str">
            <v>CK2202811</v>
          </cell>
        </row>
        <row r="150">
          <cell r="C150">
            <v>106500</v>
          </cell>
        </row>
        <row r="151">
          <cell r="A151" t="str">
            <v>CK2202720</v>
          </cell>
        </row>
        <row r="151">
          <cell r="C151">
            <v>254877.78</v>
          </cell>
        </row>
        <row r="152">
          <cell r="A152" t="str">
            <v>CK2202805</v>
          </cell>
        </row>
        <row r="152">
          <cell r="C152">
            <v>561200</v>
          </cell>
        </row>
        <row r="153">
          <cell r="A153" t="str">
            <v>CK2202810</v>
          </cell>
        </row>
        <row r="153">
          <cell r="C153">
            <v>832650</v>
          </cell>
        </row>
        <row r="154">
          <cell r="A154" t="str">
            <v>CK2202813</v>
          </cell>
        </row>
        <row r="154">
          <cell r="C154">
            <v>215366.67</v>
          </cell>
        </row>
        <row r="155">
          <cell r="A155" t="str">
            <v>CK2202826</v>
          </cell>
        </row>
        <row r="155">
          <cell r="C155">
            <v>1015000</v>
          </cell>
        </row>
        <row r="156">
          <cell r="A156" t="str">
            <v>CK2202818</v>
          </cell>
        </row>
        <row r="156">
          <cell r="C156">
            <v>494964.17</v>
          </cell>
        </row>
        <row r="157">
          <cell r="A157" t="str">
            <v>CK2202718</v>
          </cell>
        </row>
        <row r="157">
          <cell r="C157">
            <v>271794.44</v>
          </cell>
        </row>
        <row r="158">
          <cell r="A158" t="str">
            <v>CK2202837</v>
          </cell>
        </row>
        <row r="158">
          <cell r="C158">
            <v>185033.33</v>
          </cell>
        </row>
        <row r="159">
          <cell r="A159" t="str">
            <v>CK2202719</v>
          </cell>
        </row>
        <row r="159">
          <cell r="C159">
            <v>275177.78</v>
          </cell>
        </row>
        <row r="160">
          <cell r="A160" t="str">
            <v>CK2202833</v>
          </cell>
        </row>
        <row r="160">
          <cell r="C160">
            <v>104564.17</v>
          </cell>
        </row>
        <row r="161">
          <cell r="A161" t="str">
            <v>CK2202848</v>
          </cell>
        </row>
        <row r="161">
          <cell r="C161">
            <v>184016.67</v>
          </cell>
        </row>
        <row r="162">
          <cell r="A162" t="str">
            <v>CK2202855</v>
          </cell>
        </row>
        <row r="162">
          <cell r="C162">
            <v>3061916.67</v>
          </cell>
        </row>
        <row r="163">
          <cell r="A163" t="str">
            <v>CK2202860</v>
          </cell>
        </row>
        <row r="163">
          <cell r="C163">
            <v>306191.67</v>
          </cell>
        </row>
        <row r="164">
          <cell r="A164" t="str">
            <v>CK2202824</v>
          </cell>
        </row>
        <row r="164">
          <cell r="C164">
            <v>530750</v>
          </cell>
        </row>
        <row r="165">
          <cell r="A165" t="str">
            <v>CK2202829</v>
          </cell>
        </row>
        <row r="165">
          <cell r="C165">
            <v>522500</v>
          </cell>
        </row>
        <row r="166">
          <cell r="A166" t="str">
            <v>CK2202884</v>
          </cell>
        </row>
        <row r="166">
          <cell r="C166">
            <v>555100</v>
          </cell>
        </row>
        <row r="167">
          <cell r="A167" t="str">
            <v>CK2202705</v>
          </cell>
        </row>
        <row r="167">
          <cell r="C167">
            <v>407102.22</v>
          </cell>
        </row>
        <row r="168">
          <cell r="A168" t="str">
            <v>CK2202501</v>
          </cell>
        </row>
        <row r="168">
          <cell r="C168">
            <v>779275</v>
          </cell>
        </row>
        <row r="169">
          <cell r="A169" t="str">
            <v>CK2202900</v>
          </cell>
        </row>
        <row r="169">
          <cell r="C169">
            <v>205255.56</v>
          </cell>
        </row>
        <row r="170">
          <cell r="A170" t="str">
            <v>CK2202512</v>
          </cell>
        </row>
        <row r="170">
          <cell r="C170">
            <v>181486.11</v>
          </cell>
        </row>
        <row r="171">
          <cell r="A171" t="str">
            <v>CK2202891</v>
          </cell>
        </row>
        <row r="171">
          <cell r="C171">
            <v>1013250</v>
          </cell>
        </row>
        <row r="172">
          <cell r="A172" t="str">
            <v>CK2202586</v>
          </cell>
        </row>
        <row r="172">
          <cell r="C172">
            <v>9023611.11</v>
          </cell>
        </row>
        <row r="173">
          <cell r="A173" t="str">
            <v>CK2202726</v>
          </cell>
        </row>
        <row r="173">
          <cell r="C173">
            <v>2106333.33</v>
          </cell>
        </row>
        <row r="174">
          <cell r="A174" t="str">
            <v>CK2202740</v>
          </cell>
        </row>
        <row r="174">
          <cell r="C174">
            <v>3345000</v>
          </cell>
        </row>
        <row r="175">
          <cell r="A175" t="str">
            <v>CK2202830</v>
          </cell>
        </row>
        <row r="175">
          <cell r="C175">
            <v>1906111.11</v>
          </cell>
        </row>
        <row r="176">
          <cell r="A176" t="str">
            <v>CK2202862</v>
          </cell>
        </row>
        <row r="176">
          <cell r="C176">
            <v>2280000</v>
          </cell>
        </row>
        <row r="177">
          <cell r="A177" t="str">
            <v>CK2202870</v>
          </cell>
        </row>
        <row r="177">
          <cell r="C177">
            <v>3429500</v>
          </cell>
        </row>
        <row r="178">
          <cell r="A178" t="str">
            <v>CK2202903</v>
          </cell>
        </row>
        <row r="178">
          <cell r="C178">
            <v>834937.5</v>
          </cell>
        </row>
      </sheetData>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78"/>
  <sheetViews>
    <sheetView tabSelected="1" zoomScale="85" zoomScaleNormal="85" topLeftCell="A149" workbookViewId="0">
      <selection activeCell="A178" sqref="A178"/>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3" t="s">
        <v>0</v>
      </c>
      <c r="B1" s="3"/>
      <c r="C1" s="3"/>
      <c r="D1" s="3"/>
      <c r="E1" s="3"/>
      <c r="F1" s="4"/>
      <c r="G1" s="3"/>
      <c r="H1" s="3"/>
      <c r="I1" s="3"/>
      <c r="J1" s="3"/>
      <c r="K1" s="3"/>
    </row>
    <row r="2" ht="117" customHeight="1" spans="1:11">
      <c r="A2" s="5" t="s">
        <v>1</v>
      </c>
      <c r="B2" s="6"/>
      <c r="C2" s="6"/>
      <c r="D2" s="6"/>
      <c r="E2" s="6"/>
      <c r="F2" s="6"/>
      <c r="G2" s="6"/>
      <c r="H2" s="6"/>
      <c r="I2" s="6"/>
      <c r="J2" s="6"/>
      <c r="K2" s="6"/>
    </row>
    <row r="3" s="2" customFormat="1" ht="43.5" spans="1:11">
      <c r="A3" s="7" t="s">
        <v>2</v>
      </c>
      <c r="B3" s="8" t="s">
        <v>3</v>
      </c>
      <c r="C3" s="9" t="s">
        <v>4</v>
      </c>
      <c r="D3" s="8" t="s">
        <v>5</v>
      </c>
      <c r="E3" s="8" t="s">
        <v>6</v>
      </c>
      <c r="F3" s="10" t="s">
        <v>7</v>
      </c>
      <c r="G3" s="8" t="s">
        <v>8</v>
      </c>
      <c r="H3" s="8" t="s">
        <v>9</v>
      </c>
      <c r="I3" s="9" t="s">
        <v>10</v>
      </c>
      <c r="J3" s="9" t="s">
        <v>11</v>
      </c>
      <c r="K3" s="19" t="s">
        <v>12</v>
      </c>
    </row>
    <row r="4" ht="29" spans="1:11">
      <c r="A4" s="11" t="s">
        <v>13</v>
      </c>
      <c r="B4" s="12">
        <f>LOOKUP(1,0/(LEFT([1]原始数据!A:A,LEN(A4))=A4),[1]原始数据!H:H)</f>
        <v>75</v>
      </c>
      <c r="C4" s="1" t="s">
        <v>14</v>
      </c>
      <c r="D4" s="13">
        <f>LOOKUP(1,0/(LEFT([1]原始数据!A:A,LEN(A4))=A4),[1]原始数据!D:D)</f>
        <v>44883</v>
      </c>
      <c r="E4" s="13">
        <f>LOOKUP(1,0/(LEFT([1]原始数据!A:A,LEN(A4))=A4),[1]原始数据!E:E)</f>
        <v>44958</v>
      </c>
      <c r="F4" s="14">
        <f>SUMPRODUCT(--(LEFT([1]原始数据!A:A,LEN(A4))=A4),[1]原始数据!Z:Z)</f>
        <v>10000000</v>
      </c>
      <c r="G4" s="15" t="s">
        <v>15</v>
      </c>
      <c r="H4" s="16" t="str">
        <f>LOOKUP(1,0/(LEFT([1]原始数据!A:A,LEN(A4))=A4),[1]原始数据!AF:AF)</f>
        <v>XAU/USD</v>
      </c>
      <c r="I4" s="20">
        <f>LOOKUP(1,0/(LEFT([1]原始数据!A:A,LEN(A4))=A4),[1]原始数据!J:J)</f>
        <v>0.01485</v>
      </c>
      <c r="J4" s="20">
        <f>LOOKUP(1,0/(LEFT([1]原始数据!A:A,LEN(A4))=A4),[1]原始数据!AH:AH)</f>
        <v>0.033</v>
      </c>
      <c r="K4" s="21">
        <f ca="1">LOOKUP(1,0/(A4='[1]编号-资金中心'!A:A),'[1]编号-资金中心'!C:C)</f>
        <v>35104.17</v>
      </c>
    </row>
    <row r="5" ht="29" spans="1:11">
      <c r="A5" s="11" t="s">
        <v>16</v>
      </c>
      <c r="B5" s="12">
        <f>LOOKUP(1,0/(LEFT([1]原始数据!A:A,LEN(A5))=A5),[1]原始数据!H:H)</f>
        <v>94</v>
      </c>
      <c r="C5" s="1" t="s">
        <v>14</v>
      </c>
      <c r="D5" s="13">
        <f>LOOKUP(1,0/(LEFT([1]原始数据!A:A,LEN(A5))=A5),[1]原始数据!D:D)</f>
        <v>44869</v>
      </c>
      <c r="E5" s="13">
        <f>LOOKUP(1,0/(LEFT([1]原始数据!A:A,LEN(A5))=A5),[1]原始数据!E:E)</f>
        <v>44963</v>
      </c>
      <c r="F5" s="14">
        <f>SUMPRODUCT(--(LEFT([1]原始数据!A:A,LEN(A5))=A5),[1]原始数据!Z:Z)</f>
        <v>24000000</v>
      </c>
      <c r="G5" s="15" t="s">
        <v>15</v>
      </c>
      <c r="H5" s="16" t="str">
        <f>LOOKUP(1,0/(LEFT([1]原始数据!A:A,LEN(A5))=A5),[1]原始数据!AF:AF)</f>
        <v>EUR/USD</v>
      </c>
      <c r="I5" s="20">
        <f>LOOKUP(1,0/(LEFT([1]原始数据!A:A,LEN(A5))=A5),[1]原始数据!J:J)</f>
        <v>0.0154</v>
      </c>
      <c r="J5" s="20">
        <f>LOOKUP(1,0/(LEFT([1]原始数据!A:A,LEN(A5))=A5),[1]原始数据!AH:AH)</f>
        <v>0.034</v>
      </c>
      <c r="K5" s="21">
        <f ca="1">LOOKUP(1,0/(A5='[1]编号-资金中心'!A:A),'[1]编号-资金中心'!C:C)</f>
        <v>110920</v>
      </c>
    </row>
    <row r="6" ht="29" spans="1:11">
      <c r="A6" s="11" t="s">
        <v>17</v>
      </c>
      <c r="B6" s="12">
        <f>LOOKUP(1,0/(LEFT([1]原始数据!A:A,LEN(A6))=A6),[1]原始数据!H:H)</f>
        <v>31</v>
      </c>
      <c r="C6" s="1" t="s">
        <v>14</v>
      </c>
      <c r="D6" s="13">
        <f>LOOKUP(1,0/(LEFT([1]原始数据!A:A,LEN(A6))=A6),[1]原始数据!D:D)</f>
        <v>44935</v>
      </c>
      <c r="E6" s="13">
        <f>LOOKUP(1,0/(LEFT([1]原始数据!A:A,LEN(A6))=A6),[1]原始数据!E:E)</f>
        <v>44966</v>
      </c>
      <c r="F6" s="14">
        <f>SUMPRODUCT(--(LEFT([1]原始数据!A:A,LEN(A6))=A6),[1]原始数据!Z:Z)</f>
        <v>100000000</v>
      </c>
      <c r="G6" s="15" t="s">
        <v>15</v>
      </c>
      <c r="H6" s="16" t="str">
        <f>LOOKUP(1,0/(LEFT([1]原始数据!A:A,LEN(A6))=A6),[1]原始数据!AF:AF)</f>
        <v>XAU/USD</v>
      </c>
      <c r="I6" s="20">
        <f>LOOKUP(1,0/(LEFT([1]原始数据!A:A,LEN(A6))=A6),[1]原始数据!J:J)</f>
        <v>0.01485</v>
      </c>
      <c r="J6" s="20">
        <f>LOOKUP(1,0/(LEFT([1]原始数据!A:A,LEN(A6))=A6),[1]原始数据!AH:AH)</f>
        <v>0.03</v>
      </c>
      <c r="K6" s="21">
        <f ca="1">LOOKUP(1,0/(A6='[1]编号-资金中心'!A:A),'[1]编号-资金中心'!C:C)</f>
        <v>117541.67</v>
      </c>
    </row>
    <row r="7" ht="29" spans="1:11">
      <c r="A7" s="17" t="s">
        <v>18</v>
      </c>
      <c r="B7" s="12">
        <f>LOOKUP(1,0/(LEFT([1]原始数据!A:A,LEN(A7))=A7),[1]原始数据!H:H)</f>
        <v>92</v>
      </c>
      <c r="C7" s="1" t="s">
        <v>14</v>
      </c>
      <c r="D7" s="13">
        <f>LOOKUP(1,0/(LEFT([1]原始数据!A:A,LEN(A7))=A7),[1]原始数据!D:D)</f>
        <v>44875</v>
      </c>
      <c r="E7" s="13">
        <f>LOOKUP(1,0/(LEFT([1]原始数据!A:A,LEN(A7))=A7),[1]原始数据!E:E)</f>
        <v>44967</v>
      </c>
      <c r="F7" s="14">
        <f>SUMPRODUCT(--(LEFT([1]原始数据!A:A,LEN(A7))=A7),[1]原始数据!Z:Z)</f>
        <v>43000000</v>
      </c>
      <c r="G7" s="15" t="s">
        <v>15</v>
      </c>
      <c r="H7" s="16" t="str">
        <f>LOOKUP(1,0/(LEFT([1]原始数据!A:A,LEN(A7))=A7),[1]原始数据!AF:AF)</f>
        <v>XAU/USD</v>
      </c>
      <c r="I7" s="20">
        <f>LOOKUP(1,0/(LEFT([1]原始数据!A:A,LEN(A7))=A7),[1]原始数据!J:J)</f>
        <v>0.0154</v>
      </c>
      <c r="J7" s="20">
        <f>LOOKUP(1,0/(LEFT([1]原始数据!A:A,LEN(A7))=A7),[1]原始数据!AH:AH)</f>
        <v>0.034</v>
      </c>
      <c r="K7" s="21">
        <f ca="1">LOOKUP(1,0/(A7='[1]编号-资金中心'!A:A),'[1]编号-资金中心'!C:C)</f>
        <v>190107.78</v>
      </c>
    </row>
    <row r="8" ht="29" spans="1:11">
      <c r="A8" s="17" t="s">
        <v>19</v>
      </c>
      <c r="B8" s="12">
        <f>LOOKUP(1,0/(LEFT([1]原始数据!A:A,LEN(A8))=A8),[1]原始数据!H:H)</f>
        <v>60</v>
      </c>
      <c r="C8" s="1" t="s">
        <v>14</v>
      </c>
      <c r="D8" s="13">
        <f>LOOKUP(1,0/(LEFT([1]原始数据!A:A,LEN(A8))=A8),[1]原始数据!D:D)</f>
        <v>44907</v>
      </c>
      <c r="E8" s="13">
        <f>LOOKUP(1,0/(LEFT([1]原始数据!A:A,LEN(A8))=A8),[1]原始数据!E:E)</f>
        <v>44967</v>
      </c>
      <c r="F8" s="14">
        <f>SUMPRODUCT(--(LEFT([1]原始数据!A:A,LEN(A8))=A8),[1]原始数据!Z:Z)</f>
        <v>20000000</v>
      </c>
      <c r="G8" s="15" t="s">
        <v>15</v>
      </c>
      <c r="H8" s="16" t="str">
        <f>LOOKUP(1,0/(LEFT([1]原始数据!A:A,LEN(A8))=A8),[1]原始数据!AF:AF)</f>
        <v>XAU/USD</v>
      </c>
      <c r="I8" s="20">
        <f>LOOKUP(1,0/(LEFT([1]原始数据!A:A,LEN(A8))=A8),[1]原始数据!J:J)</f>
        <v>0.01485</v>
      </c>
      <c r="J8" s="20">
        <f>LOOKUP(1,0/(LEFT([1]原始数据!A:A,LEN(A8))=A8),[1]原始数据!AH:AH)</f>
        <v>0.0354</v>
      </c>
      <c r="K8" s="21">
        <f ca="1">LOOKUP(1,0/(A8='[1]编号-资金中心'!A:A),'[1]编号-资金中心'!C:C)</f>
        <v>64166.67</v>
      </c>
    </row>
    <row r="9" ht="29" spans="1:11">
      <c r="A9" s="17" t="s">
        <v>20</v>
      </c>
      <c r="B9" s="12">
        <f>LOOKUP(1,0/(LEFT([1]原始数据!A:A,LEN(A9))=A9),[1]原始数据!H:H)</f>
        <v>43</v>
      </c>
      <c r="C9" s="1" t="s">
        <v>14</v>
      </c>
      <c r="D9" s="13">
        <f>LOOKUP(1,0/(LEFT([1]原始数据!A:A,LEN(A9))=A9),[1]原始数据!D:D)</f>
        <v>44924</v>
      </c>
      <c r="E9" s="13">
        <f>LOOKUP(1,0/(LEFT([1]原始数据!A:A,LEN(A9))=A9),[1]原始数据!E:E)</f>
        <v>44967</v>
      </c>
      <c r="F9" s="14">
        <f>SUMPRODUCT(--(LEFT([1]原始数据!A:A,LEN(A9))=A9),[1]原始数据!Z:Z)</f>
        <v>20000000</v>
      </c>
      <c r="G9" s="15" t="s">
        <v>15</v>
      </c>
      <c r="H9" s="16" t="str">
        <f>LOOKUP(1,0/(LEFT([1]原始数据!A:A,LEN(A9))=A9),[1]原始数据!AF:AF)</f>
        <v>XAU/USD</v>
      </c>
      <c r="I9" s="20">
        <f>LOOKUP(1,0/(LEFT([1]原始数据!A:A,LEN(A9))=A9),[1]原始数据!J:J)</f>
        <v>0.01485</v>
      </c>
      <c r="J9" s="20">
        <f>LOOKUP(1,0/(LEFT([1]原始数据!A:A,LEN(A9))=A9),[1]原始数据!AH:AH)</f>
        <v>0.033</v>
      </c>
      <c r="K9" s="21">
        <f ca="1">LOOKUP(1,0/(A9='[1]编号-资金中心'!A:A),'[1]编号-资金中心'!C:C)</f>
        <v>40013.89</v>
      </c>
    </row>
    <row r="10" ht="29" spans="1:11">
      <c r="A10" s="17" t="s">
        <v>21</v>
      </c>
      <c r="B10" s="12">
        <f>LOOKUP(1,0/(LEFT([1]原始数据!A:A,LEN(A10))=A10),[1]原始数据!H:H)</f>
        <v>42</v>
      </c>
      <c r="C10" s="1" t="s">
        <v>14</v>
      </c>
      <c r="D10" s="13">
        <f>LOOKUP(1,0/(LEFT([1]原始数据!A:A,LEN(A10))=A10),[1]原始数据!D:D)</f>
        <v>44925</v>
      </c>
      <c r="E10" s="13">
        <f>LOOKUP(1,0/(LEFT([1]原始数据!A:A,LEN(A10))=A10),[1]原始数据!E:E)</f>
        <v>44967</v>
      </c>
      <c r="F10" s="14">
        <f>SUMPRODUCT(--(LEFT([1]原始数据!A:A,LEN(A10))=A10),[1]原始数据!Z:Z)</f>
        <v>195000000</v>
      </c>
      <c r="G10" s="15" t="s">
        <v>15</v>
      </c>
      <c r="H10" s="16" t="str">
        <f>LOOKUP(1,0/(LEFT([1]原始数据!A:A,LEN(A10))=A10),[1]原始数据!AF:AF)</f>
        <v>XAU/USD</v>
      </c>
      <c r="I10" s="20">
        <f>LOOKUP(1,0/(LEFT([1]原始数据!A:A,LEN(A10))=A10),[1]原始数据!J:J)</f>
        <v>0.01485</v>
      </c>
      <c r="J10" s="20">
        <f>LOOKUP(1,0/(LEFT([1]原始数据!A:A,LEN(A10))=A10),[1]原始数据!AH:AH)</f>
        <v>0.032</v>
      </c>
      <c r="K10" s="21">
        <f ca="1">LOOKUP(1,0/(A10='[1]编号-资金中心'!A:A),'[1]编号-资金中心'!C:C)</f>
        <v>358312.5</v>
      </c>
    </row>
    <row r="11" ht="29" spans="1:11">
      <c r="A11" s="17" t="s">
        <v>22</v>
      </c>
      <c r="B11" s="12">
        <f>LOOKUP(1,0/(LEFT([1]原始数据!A:A,LEN(A11))=A11),[1]原始数据!H:H)</f>
        <v>33</v>
      </c>
      <c r="C11" s="1" t="s">
        <v>14</v>
      </c>
      <c r="D11" s="13">
        <f>LOOKUP(1,0/(LEFT([1]原始数据!A:A,LEN(A11))=A11),[1]原始数据!D:D)</f>
        <v>44937</v>
      </c>
      <c r="E11" s="13">
        <f>LOOKUP(1,0/(LEFT([1]原始数据!A:A,LEN(A11))=A11),[1]原始数据!E:E)</f>
        <v>44970</v>
      </c>
      <c r="F11" s="14">
        <f>SUMPRODUCT(--(LEFT([1]原始数据!A:A,LEN(A11))=A11),[1]原始数据!Z:Z)</f>
        <v>237000000</v>
      </c>
      <c r="G11" s="15" t="s">
        <v>15</v>
      </c>
      <c r="H11" s="16" t="str">
        <f>LOOKUP(1,0/(LEFT([1]原始数据!A:A,LEN(A11))=A11),[1]原始数据!AF:AF)</f>
        <v>XAU/USD</v>
      </c>
      <c r="I11" s="20">
        <f>LOOKUP(1,0/(LEFT([1]原始数据!A:A,LEN(A11))=A11),[1]原始数据!J:J)</f>
        <v>0.01485</v>
      </c>
      <c r="J11" s="20">
        <f>LOOKUP(1,0/(LEFT([1]原始数据!A:A,LEN(A11))=A11),[1]原始数据!AH:AH)</f>
        <v>0.032</v>
      </c>
      <c r="K11" s="21">
        <f ca="1">LOOKUP(1,0/(A11='[1]编号-资金中心'!A:A),'[1]编号-资金中心'!C:C)</f>
        <v>339996.25</v>
      </c>
    </row>
    <row r="12" ht="29" spans="1:11">
      <c r="A12" s="17" t="s">
        <v>23</v>
      </c>
      <c r="B12" s="12">
        <f>LOOKUP(1,0/(LEFT([1]原始数据!A:A,LEN(A12))=A12),[1]原始数据!H:H)</f>
        <v>32</v>
      </c>
      <c r="C12" s="1" t="s">
        <v>14</v>
      </c>
      <c r="D12" s="13">
        <f>LOOKUP(1,0/(LEFT([1]原始数据!A:A,LEN(A12))=A12),[1]原始数据!D:D)</f>
        <v>44938</v>
      </c>
      <c r="E12" s="13">
        <f>LOOKUP(1,0/(LEFT([1]原始数据!A:A,LEN(A12))=A12),[1]原始数据!E:E)</f>
        <v>44970</v>
      </c>
      <c r="F12" s="14">
        <f>SUMPRODUCT(--(LEFT([1]原始数据!A:A,LEN(A12))=A12),[1]原始数据!Z:Z)</f>
        <v>50000000</v>
      </c>
      <c r="G12" s="15" t="s">
        <v>15</v>
      </c>
      <c r="H12" s="16" t="str">
        <f>LOOKUP(1,0/(LEFT([1]原始数据!A:A,LEN(A12))=A12),[1]原始数据!AF:AF)</f>
        <v>XAU/USD</v>
      </c>
      <c r="I12" s="20">
        <f>LOOKUP(1,0/(LEFT([1]原始数据!A:A,LEN(A12))=A12),[1]原始数据!J:J)</f>
        <v>0.01485</v>
      </c>
      <c r="J12" s="20">
        <f>LOOKUP(1,0/(LEFT([1]原始数据!A:A,LEN(A12))=A12),[1]原始数据!AH:AH)</f>
        <v>0.033</v>
      </c>
      <c r="K12" s="21">
        <f ca="1">LOOKUP(1,0/(A12='[1]编号-资金中心'!A:A),'[1]编号-资金中心'!C:C)</f>
        <v>74000</v>
      </c>
    </row>
    <row r="13" ht="29" spans="1:11">
      <c r="A13" s="17" t="s">
        <v>24</v>
      </c>
      <c r="B13" s="12">
        <f>LOOKUP(1,0/(LEFT([1]原始数据!A:A,LEN(A13))=A13),[1]原始数据!H:H)</f>
        <v>32</v>
      </c>
      <c r="C13" s="1" t="s">
        <v>14</v>
      </c>
      <c r="D13" s="13">
        <f>LOOKUP(1,0/(LEFT([1]原始数据!A:A,LEN(A13))=A13),[1]原始数据!D:D)</f>
        <v>44938</v>
      </c>
      <c r="E13" s="13">
        <f>LOOKUP(1,0/(LEFT([1]原始数据!A:A,LEN(A13))=A13),[1]原始数据!E:E)</f>
        <v>44970</v>
      </c>
      <c r="F13" s="14">
        <f>SUMPRODUCT(--(LEFT([1]原始数据!A:A,LEN(A13))=A13),[1]原始数据!Z:Z)</f>
        <v>275000000</v>
      </c>
      <c r="G13" s="15" t="s">
        <v>15</v>
      </c>
      <c r="H13" s="16" t="str">
        <f>LOOKUP(1,0/(LEFT([1]原始数据!A:A,LEN(A13))=A13),[1]原始数据!AF:AF)</f>
        <v>XAU/USD</v>
      </c>
      <c r="I13" s="20">
        <f>LOOKUP(1,0/(LEFT([1]原始数据!A:A,LEN(A13))=A13),[1]原始数据!J:J)</f>
        <v>0.01485</v>
      </c>
      <c r="J13" s="20">
        <f>LOOKUP(1,0/(LEFT([1]原始数据!A:A,LEN(A13))=A13),[1]原始数据!AH:AH)</f>
        <v>0.033</v>
      </c>
      <c r="K13" s="21">
        <f ca="1">LOOKUP(1,0/(A13='[1]编号-资金中心'!A:A),'[1]编号-资金中心'!C:C)</f>
        <v>407000</v>
      </c>
    </row>
    <row r="14" ht="29" spans="1:11">
      <c r="A14" s="17" t="s">
        <v>25</v>
      </c>
      <c r="B14" s="12">
        <f>LOOKUP(1,0/(LEFT([1]原始数据!A:A,LEN(A14))=A14),[1]原始数据!H:H)</f>
        <v>91</v>
      </c>
      <c r="C14" s="1" t="s">
        <v>14</v>
      </c>
      <c r="D14" s="13">
        <f>LOOKUP(1,0/(LEFT([1]原始数据!A:A,LEN(A14))=A14),[1]原始数据!D:D)</f>
        <v>44880</v>
      </c>
      <c r="E14" s="13">
        <f>LOOKUP(1,0/(LEFT([1]原始数据!A:A,LEN(A14))=A14),[1]原始数据!E:E)</f>
        <v>44971</v>
      </c>
      <c r="F14" s="14">
        <f>SUMPRODUCT(--(LEFT([1]原始数据!A:A,LEN(A14))=A14),[1]原始数据!Z:Z)</f>
        <v>25000000</v>
      </c>
      <c r="G14" s="15" t="s">
        <v>15</v>
      </c>
      <c r="H14" s="16" t="str">
        <f>LOOKUP(1,0/(LEFT([1]原始数据!A:A,LEN(A14))=A14),[1]原始数据!AF:AF)</f>
        <v>XAU/USD</v>
      </c>
      <c r="I14" s="20">
        <f>LOOKUP(1,0/(LEFT([1]原始数据!A:A,LEN(A14))=A14),[1]原始数据!J:J)</f>
        <v>0.0154</v>
      </c>
      <c r="J14" s="20">
        <f>LOOKUP(1,0/(LEFT([1]原始数据!A:A,LEN(A14))=A14),[1]原始数据!AH:AH)</f>
        <v>0.034</v>
      </c>
      <c r="K14" s="21">
        <f ca="1">LOOKUP(1,0/(A14='[1]编号-资金中心'!A:A),'[1]编号-资金中心'!C:C)</f>
        <v>109958.33</v>
      </c>
    </row>
    <row r="15" ht="29" spans="1:11">
      <c r="A15" s="17" t="s">
        <v>26</v>
      </c>
      <c r="B15" s="12">
        <f>LOOKUP(1,0/(LEFT([1]原始数据!A:A,LEN(A15))=A15),[1]原始数据!H:H)</f>
        <v>90</v>
      </c>
      <c r="C15" s="1" t="s">
        <v>14</v>
      </c>
      <c r="D15" s="13">
        <f>LOOKUP(1,0/(LEFT([1]原始数据!A:A,LEN(A15))=A15),[1]原始数据!D:D)</f>
        <v>44881</v>
      </c>
      <c r="E15" s="13">
        <f>LOOKUP(1,0/(LEFT([1]原始数据!A:A,LEN(A15))=A15),[1]原始数据!E:E)</f>
        <v>44971</v>
      </c>
      <c r="F15" s="14">
        <f>SUMPRODUCT(--(LEFT([1]原始数据!A:A,LEN(A15))=A15),[1]原始数据!Z:Z)</f>
        <v>60200000</v>
      </c>
      <c r="G15" s="15" t="s">
        <v>15</v>
      </c>
      <c r="H15" s="16" t="str">
        <f>LOOKUP(1,0/(LEFT([1]原始数据!A:A,LEN(A15))=A15),[1]原始数据!AF:AF)</f>
        <v>XAU/USD</v>
      </c>
      <c r="I15" s="20">
        <f>LOOKUP(1,0/(LEFT([1]原始数据!A:A,LEN(A15))=A15),[1]原始数据!J:J)</f>
        <v>0.0154</v>
      </c>
      <c r="J15" s="20">
        <f>LOOKUP(1,0/(LEFT([1]原始数据!A:A,LEN(A15))=A15),[1]原始数据!AH:AH)</f>
        <v>0.034</v>
      </c>
      <c r="K15" s="21">
        <f ca="1">LOOKUP(1,0/(A15='[1]编号-资金中心'!A:A),'[1]编号-资金中心'!C:C)</f>
        <v>261870</v>
      </c>
    </row>
    <row r="16" ht="29" spans="1:11">
      <c r="A16" s="11" t="s">
        <v>27</v>
      </c>
      <c r="B16" s="12">
        <f>LOOKUP(1,0/(LEFT([1]原始数据!A:A,LEN(A16))=A16),[1]原始数据!H:H)</f>
        <v>62</v>
      </c>
      <c r="C16" s="1" t="s">
        <v>14</v>
      </c>
      <c r="D16" s="13">
        <f>LOOKUP(1,0/(LEFT([1]原始数据!A:A,LEN(A16))=A16),[1]原始数据!D:D)</f>
        <v>44909</v>
      </c>
      <c r="E16" s="13">
        <f>LOOKUP(1,0/(LEFT([1]原始数据!A:A,LEN(A16))=A16),[1]原始数据!E:E)</f>
        <v>44971</v>
      </c>
      <c r="F16" s="14">
        <f>SUMPRODUCT(--(LEFT([1]原始数据!A:A,LEN(A16))=A16),[1]原始数据!Z:Z)</f>
        <v>20000000</v>
      </c>
      <c r="G16" s="15" t="s">
        <v>15</v>
      </c>
      <c r="H16" s="16" t="str">
        <f>LOOKUP(1,0/(LEFT([1]原始数据!A:A,LEN(A16))=A16),[1]原始数据!AF:AF)</f>
        <v>XAU/USD</v>
      </c>
      <c r="I16" s="20">
        <f>LOOKUP(1,0/(LEFT([1]原始数据!A:A,LEN(A16))=A16),[1]原始数据!J:J)</f>
        <v>0.01485</v>
      </c>
      <c r="J16" s="20">
        <f>LOOKUP(1,0/(LEFT([1]原始数据!A:A,LEN(A16))=A16),[1]原始数据!AH:AH)</f>
        <v>0.0335</v>
      </c>
      <c r="K16" s="21">
        <f ca="1">LOOKUP(1,0/(A16='[1]编号-资金中心'!A:A),'[1]编号-资金中心'!C:C)</f>
        <v>59761.11</v>
      </c>
    </row>
    <row r="17" ht="29" spans="1:11">
      <c r="A17" s="11" t="s">
        <v>28</v>
      </c>
      <c r="B17" s="12">
        <f>LOOKUP(1,0/(LEFT([1]原始数据!A:A,LEN(A17))=A17),[1]原始数据!H:H)</f>
        <v>91</v>
      </c>
      <c r="C17" s="1" t="s">
        <v>14</v>
      </c>
      <c r="D17" s="13">
        <f>LOOKUP(1,0/(LEFT([1]原始数据!A:A,LEN(A17))=A17),[1]原始数据!D:D)</f>
        <v>44882</v>
      </c>
      <c r="E17" s="13">
        <f>LOOKUP(1,0/(LEFT([1]原始数据!A:A,LEN(A17))=A17),[1]原始数据!E:E)</f>
        <v>44973</v>
      </c>
      <c r="F17" s="14">
        <f>SUMPRODUCT(--(LEFT([1]原始数据!A:A,LEN(A17))=A17),[1]原始数据!Z:Z)</f>
        <v>90000000</v>
      </c>
      <c r="G17" s="15" t="s">
        <v>15</v>
      </c>
      <c r="H17" s="16" t="str">
        <f>LOOKUP(1,0/(LEFT([1]原始数据!A:A,LEN(A17))=A17),[1]原始数据!AF:AF)</f>
        <v>XAU/USD</v>
      </c>
      <c r="I17" s="20">
        <f>LOOKUP(1,0/(LEFT([1]原始数据!A:A,LEN(A17))=A17),[1]原始数据!J:J)</f>
        <v>0.0154</v>
      </c>
      <c r="J17" s="20">
        <f>LOOKUP(1,0/(LEFT([1]原始数据!A:A,LEN(A17))=A17),[1]原始数据!AH:AH)</f>
        <v>0.036</v>
      </c>
      <c r="K17" s="21">
        <f ca="1">LOOKUP(1,0/(A17='[1]编号-资金中心'!A:A),'[1]编号-资金中心'!C:C)</f>
        <v>455000</v>
      </c>
    </row>
    <row r="18" ht="29" spans="1:11">
      <c r="A18" s="11" t="s">
        <v>29</v>
      </c>
      <c r="B18" s="12">
        <f>LOOKUP(1,0/(LEFT([1]原始数据!A:A,LEN(A18))=A18),[1]原始数据!H:H)</f>
        <v>63</v>
      </c>
      <c r="C18" s="1" t="s">
        <v>14</v>
      </c>
      <c r="D18" s="13">
        <f>LOOKUP(1,0/(LEFT([1]原始数据!A:A,LEN(A18))=A18),[1]原始数据!D:D)</f>
        <v>44911</v>
      </c>
      <c r="E18" s="13">
        <f>LOOKUP(1,0/(LEFT([1]原始数据!A:A,LEN(A18))=A18),[1]原始数据!E:E)</f>
        <v>44974</v>
      </c>
      <c r="F18" s="14">
        <f>SUMPRODUCT(--(LEFT([1]原始数据!A:A,LEN(A18))=A18),[1]原始数据!Z:Z)</f>
        <v>98000000</v>
      </c>
      <c r="G18" s="15" t="s">
        <v>15</v>
      </c>
      <c r="H18" s="16" t="str">
        <f>LOOKUP(1,0/(LEFT([1]原始数据!A:A,LEN(A18))=A18),[1]原始数据!AF:AF)</f>
        <v>XAU/USD</v>
      </c>
      <c r="I18" s="20">
        <f>LOOKUP(1,0/(LEFT([1]原始数据!A:A,LEN(A18))=A18),[1]原始数据!J:J)</f>
        <v>0.01485</v>
      </c>
      <c r="J18" s="20">
        <f>LOOKUP(1,0/(LEFT([1]原始数据!A:A,LEN(A18))=A18),[1]原始数据!AH:AH)</f>
        <v>0.033</v>
      </c>
      <c r="K18" s="21">
        <f ca="1">LOOKUP(1,0/(A18='[1]编号-资金中心'!A:A),'[1]编号-资金中心'!C:C)</f>
        <v>288977.5</v>
      </c>
    </row>
    <row r="19" ht="29" spans="1:11">
      <c r="A19" s="11" t="s">
        <v>30</v>
      </c>
      <c r="B19" s="12">
        <f>LOOKUP(1,0/(LEFT([1]原始数据!A:A,LEN(A19))=A19),[1]原始数据!H:H)</f>
        <v>43</v>
      </c>
      <c r="C19" s="1" t="s">
        <v>14</v>
      </c>
      <c r="D19" s="13">
        <f>LOOKUP(1,0/(LEFT([1]原始数据!A:A,LEN(A19))=A19),[1]原始数据!D:D)</f>
        <v>44936</v>
      </c>
      <c r="E19" s="13">
        <f>LOOKUP(1,0/(LEFT([1]原始数据!A:A,LEN(A19))=A19),[1]原始数据!E:E)</f>
        <v>44979</v>
      </c>
      <c r="F19" s="14">
        <f>SUMPRODUCT(--(LEFT([1]原始数据!A:A,LEN(A19))=A19),[1]原始数据!Z:Z)</f>
        <v>90000000</v>
      </c>
      <c r="G19" s="15" t="s">
        <v>15</v>
      </c>
      <c r="H19" s="16" t="str">
        <f>LOOKUP(1,0/(LEFT([1]原始数据!A:A,LEN(A19))=A19),[1]原始数据!AF:AF)</f>
        <v>XAU/USD</v>
      </c>
      <c r="I19" s="20">
        <f>LOOKUP(1,0/(LEFT([1]原始数据!A:A,LEN(A19))=A19),[1]原始数据!J:J)</f>
        <v>0.01485</v>
      </c>
      <c r="J19" s="20">
        <f>LOOKUP(1,0/(LEFT([1]原始数据!A:A,LEN(A19))=A19),[1]原始数据!AH:AH)</f>
        <v>0.032</v>
      </c>
      <c r="K19" s="21">
        <f ca="1">LOOKUP(1,0/(A19='[1]编号-资金中心'!A:A),'[1]编号-资金中心'!C:C)</f>
        <v>169312.5</v>
      </c>
    </row>
    <row r="20" ht="29" spans="1:11">
      <c r="A20" s="11" t="s">
        <v>31</v>
      </c>
      <c r="B20" s="12">
        <f>LOOKUP(1,0/(LEFT([1]原始数据!A:A,LEN(A20))=A20),[1]原始数据!H:H)</f>
        <v>98</v>
      </c>
      <c r="C20" s="1" t="s">
        <v>14</v>
      </c>
      <c r="D20" s="13">
        <f>LOOKUP(1,0/(LEFT([1]原始数据!A:A,LEN(A20))=A20),[1]原始数据!D:D)</f>
        <v>44883</v>
      </c>
      <c r="E20" s="13">
        <f>LOOKUP(1,0/(LEFT([1]原始数据!A:A,LEN(A20))=A20),[1]原始数据!E:E)</f>
        <v>44981</v>
      </c>
      <c r="F20" s="14">
        <f>SUMPRODUCT(--(LEFT([1]原始数据!A:A,LEN(A20))=A20),[1]原始数据!Z:Z)</f>
        <v>76500000</v>
      </c>
      <c r="G20" s="15" t="s">
        <v>15</v>
      </c>
      <c r="H20" s="16" t="str">
        <f>LOOKUP(1,0/(LEFT([1]原始数据!A:A,LEN(A20))=A20),[1]原始数据!AF:AF)</f>
        <v>XAU/USD</v>
      </c>
      <c r="I20" s="20">
        <f>LOOKUP(1,0/(LEFT([1]原始数据!A:A,LEN(A20))=A20),[1]原始数据!J:J)</f>
        <v>0.0154</v>
      </c>
      <c r="J20" s="20">
        <f>LOOKUP(1,0/(LEFT([1]原始数据!A:A,LEN(A20))=A20),[1]原始数据!AH:AH)</f>
        <v>0.034</v>
      </c>
      <c r="K20" s="21">
        <f ca="1">LOOKUP(1,0/(A20='[1]编号-资金中心'!A:A),'[1]编号-资金中心'!C:C)</f>
        <v>362355</v>
      </c>
    </row>
    <row r="21" ht="29" spans="1:11">
      <c r="A21" s="11" t="s">
        <v>32</v>
      </c>
      <c r="B21" s="12">
        <f>LOOKUP(1,0/(LEFT([1]原始数据!A:A,LEN(A21))=A21),[1]原始数据!H:H)</f>
        <v>63</v>
      </c>
      <c r="C21" s="1" t="s">
        <v>14</v>
      </c>
      <c r="D21" s="13">
        <f>LOOKUP(1,0/(LEFT([1]原始数据!A:A,LEN(A21))=A21),[1]原始数据!D:D)</f>
        <v>44918</v>
      </c>
      <c r="E21" s="13">
        <f>LOOKUP(1,0/(LEFT([1]原始数据!A:A,LEN(A21))=A21),[1]原始数据!E:E)</f>
        <v>44981</v>
      </c>
      <c r="F21" s="14">
        <f>SUMPRODUCT(--(LEFT([1]原始数据!A:A,LEN(A21))=A21),[1]原始数据!Z:Z)</f>
        <v>135000000</v>
      </c>
      <c r="G21" s="15" t="s">
        <v>15</v>
      </c>
      <c r="H21" s="16" t="str">
        <f>LOOKUP(1,0/(LEFT([1]原始数据!A:A,LEN(A21))=A21),[1]原始数据!AF:AF)</f>
        <v>XAU/USD</v>
      </c>
      <c r="I21" s="20">
        <f>LOOKUP(1,0/(LEFT([1]原始数据!A:A,LEN(A21))=A21),[1]原始数据!J:J)</f>
        <v>0.01485</v>
      </c>
      <c r="J21" s="20">
        <f>LOOKUP(1,0/(LEFT([1]原始数据!A:A,LEN(A21))=A21),[1]原始数据!AH:AH)</f>
        <v>0.033</v>
      </c>
      <c r="K21" s="21">
        <f ca="1">LOOKUP(1,0/(A21='[1]编号-资金中心'!A:A),'[1]编号-资金中心'!C:C)</f>
        <v>398081.25</v>
      </c>
    </row>
    <row r="22" ht="29" spans="1:11">
      <c r="A22" s="11" t="s">
        <v>33</v>
      </c>
      <c r="B22" s="12">
        <f>LOOKUP(1,0/(LEFT([1]原始数据!A:A,LEN(A22))=A22),[1]原始数据!H:H)</f>
        <v>42</v>
      </c>
      <c r="C22" s="1" t="s">
        <v>14</v>
      </c>
      <c r="D22" s="13">
        <f>LOOKUP(1,0/(LEFT([1]原始数据!A:A,LEN(A22))=A22),[1]原始数据!D:D)</f>
        <v>44939</v>
      </c>
      <c r="E22" s="13">
        <f>LOOKUP(1,0/(LEFT([1]原始数据!A:A,LEN(A22))=A22),[1]原始数据!E:E)</f>
        <v>44981</v>
      </c>
      <c r="F22" s="14">
        <f>SUMPRODUCT(--(LEFT([1]原始数据!A:A,LEN(A22))=A22),[1]原始数据!Z:Z)</f>
        <v>242200000</v>
      </c>
      <c r="G22" s="15" t="s">
        <v>15</v>
      </c>
      <c r="H22" s="16" t="str">
        <f>LOOKUP(1,0/(LEFT([1]原始数据!A:A,LEN(A22))=A22),[1]原始数据!AF:AF)</f>
        <v>XAU/USD</v>
      </c>
      <c r="I22" s="20">
        <f>LOOKUP(1,0/(LEFT([1]原始数据!A:A,LEN(A22))=A22),[1]原始数据!J:J)</f>
        <v>0.01485</v>
      </c>
      <c r="J22" s="20">
        <f>LOOKUP(1,0/(LEFT([1]原始数据!A:A,LEN(A22))=A22),[1]原始数据!AH:AH)</f>
        <v>0.032</v>
      </c>
      <c r="K22" s="21">
        <f ca="1">LOOKUP(1,0/(A22='[1]编号-资金中心'!A:A),'[1]编号-资金中心'!C:C)</f>
        <v>445042.5</v>
      </c>
    </row>
    <row r="23" ht="29" spans="1:11">
      <c r="A23" s="11" t="s">
        <v>34</v>
      </c>
      <c r="B23" s="12">
        <f>LOOKUP(1,0/(LEFT([1]原始数据!A:A,LEN(A23))=A23),[1]原始数据!H:H)</f>
        <v>63</v>
      </c>
      <c r="C23" s="1" t="s">
        <v>14</v>
      </c>
      <c r="D23" s="13">
        <f>LOOKUP(1,0/(LEFT([1]原始数据!A:A,LEN(A23))=A23),[1]原始数据!D:D)</f>
        <v>44923</v>
      </c>
      <c r="E23" s="13">
        <f>LOOKUP(1,0/(LEFT([1]原始数据!A:A,LEN(A23))=A23),[1]原始数据!E:E)</f>
        <v>44986</v>
      </c>
      <c r="F23" s="14">
        <f>SUMPRODUCT(--(LEFT([1]原始数据!A:A,LEN(A23))=A23),[1]原始数据!Z:Z)</f>
        <v>20000000</v>
      </c>
      <c r="G23" s="15" t="s">
        <v>15</v>
      </c>
      <c r="H23" s="16" t="str">
        <f>LOOKUP(1,0/(LEFT([1]原始数据!A:A,LEN(A23))=A23),[1]原始数据!AF:AF)</f>
        <v>XAU/USD</v>
      </c>
      <c r="I23" s="20">
        <f>LOOKUP(1,0/(LEFT([1]原始数据!A:A,LEN(A23))=A23),[1]原始数据!J:J)</f>
        <v>0.01485</v>
      </c>
      <c r="J23" s="20">
        <f>LOOKUP(1,0/(LEFT([1]原始数据!A:A,LEN(A23))=A23),[1]原始数据!AH:AH)</f>
        <v>0.033</v>
      </c>
      <c r="K23" s="21">
        <f ca="1">LOOKUP(1,0/(A23='[1]编号-资金中心'!A:A),'[1]编号-资金中心'!C:C)</f>
        <v>58975</v>
      </c>
    </row>
    <row r="24" ht="29" spans="1:11">
      <c r="A24" s="11" t="s">
        <v>35</v>
      </c>
      <c r="B24" s="12">
        <f>LOOKUP(1,0/(LEFT([1]原始数据!A:A,LEN(A24))=A24),[1]原始数据!H:H)</f>
        <v>63</v>
      </c>
      <c r="C24" s="1" t="s">
        <v>14</v>
      </c>
      <c r="D24" s="13">
        <f>LOOKUP(1,0/(LEFT([1]原始数据!A:A,LEN(A24))=A24),[1]原始数据!D:D)</f>
        <v>44925</v>
      </c>
      <c r="E24" s="13">
        <f>LOOKUP(1,0/(LEFT([1]原始数据!A:A,LEN(A24))=A24),[1]原始数据!E:E)</f>
        <v>44988</v>
      </c>
      <c r="F24" s="14">
        <f>SUMPRODUCT(--(LEFT([1]原始数据!A:A,LEN(A24))=A24),[1]原始数据!Z:Z)</f>
        <v>260000000</v>
      </c>
      <c r="G24" s="15" t="s">
        <v>15</v>
      </c>
      <c r="H24" s="16" t="str">
        <f>LOOKUP(1,0/(LEFT([1]原始数据!A:A,LEN(A24))=A24),[1]原始数据!AF:AF)</f>
        <v>XAU/USD</v>
      </c>
      <c r="I24" s="20">
        <f>LOOKUP(1,0/(LEFT([1]原始数据!A:A,LEN(A24))=A24),[1]原始数据!J:J)</f>
        <v>0.01485</v>
      </c>
      <c r="J24" s="20">
        <f>LOOKUP(1,0/(LEFT([1]原始数据!A:A,LEN(A24))=A24),[1]原始数据!AH:AH)</f>
        <v>0.033</v>
      </c>
      <c r="K24" s="21">
        <f ca="1">LOOKUP(1,0/(A24='[1]编号-资金中心'!A:A),'[1]编号-资金中心'!C:C)</f>
        <v>766675</v>
      </c>
    </row>
    <row r="25" ht="29" spans="1:11">
      <c r="A25" s="11" t="s">
        <v>36</v>
      </c>
      <c r="B25" s="12">
        <f>LOOKUP(1,0/(LEFT([1]原始数据!A:A,LEN(A25))=A25),[1]原始数据!H:H)</f>
        <v>43</v>
      </c>
      <c r="C25" s="1" t="s">
        <v>14</v>
      </c>
      <c r="D25" s="13">
        <f>LOOKUP(1,0/(LEFT([1]原始数据!A:A,LEN(A25))=A25),[1]原始数据!D:D)</f>
        <v>44945</v>
      </c>
      <c r="E25" s="13">
        <f>LOOKUP(1,0/(LEFT([1]原始数据!A:A,LEN(A25))=A25),[1]原始数据!E:E)</f>
        <v>44988</v>
      </c>
      <c r="F25" s="14">
        <f>SUMPRODUCT(--(LEFT([1]原始数据!A:A,LEN(A25))=A25),[1]原始数据!Z:Z)</f>
        <v>35000000</v>
      </c>
      <c r="G25" s="15" t="s">
        <v>15</v>
      </c>
      <c r="H25" s="16" t="str">
        <f>LOOKUP(1,0/(LEFT([1]原始数据!A:A,LEN(A25))=A25),[1]原始数据!AF:AF)</f>
        <v>XAU/USD</v>
      </c>
      <c r="I25" s="20">
        <f>LOOKUP(1,0/(LEFT([1]原始数据!A:A,LEN(A25))=A25),[1]原始数据!J:J)</f>
        <v>0.01485</v>
      </c>
      <c r="J25" s="20">
        <f>LOOKUP(1,0/(LEFT([1]原始数据!A:A,LEN(A25))=A25),[1]原始数据!AH:AH)</f>
        <v>0.032</v>
      </c>
      <c r="K25" s="21">
        <f ca="1">LOOKUP(1,0/(A25='[1]编号-资金中心'!A:A),'[1]编号-资金中心'!C:C)</f>
        <v>65843.75</v>
      </c>
    </row>
    <row r="26" ht="29" spans="1:11">
      <c r="A26" s="11" t="s">
        <v>37</v>
      </c>
      <c r="B26" s="12">
        <f>LOOKUP(1,0/(LEFT([1]原始数据!A:A,LEN(A26))=A26),[1]原始数据!H:H)</f>
        <v>91</v>
      </c>
      <c r="C26" s="1" t="s">
        <v>14</v>
      </c>
      <c r="D26" s="13">
        <f>LOOKUP(1,0/(LEFT([1]原始数据!A:A,LEN(A26))=A26),[1]原始数据!D:D)</f>
        <v>44900</v>
      </c>
      <c r="E26" s="13">
        <f>LOOKUP(1,0/(LEFT([1]原始数据!A:A,LEN(A26))=A26),[1]原始数据!E:E)</f>
        <v>44991</v>
      </c>
      <c r="F26" s="14">
        <f>SUMPRODUCT(--(LEFT([1]原始数据!A:A,LEN(A26))=A26),[1]原始数据!Z:Z)</f>
        <v>100000000</v>
      </c>
      <c r="G26" s="15" t="s">
        <v>15</v>
      </c>
      <c r="H26" s="16" t="str">
        <f>LOOKUP(1,0/(LEFT([1]原始数据!A:A,LEN(A26))=A26),[1]原始数据!AF:AF)</f>
        <v>XAU/USD</v>
      </c>
      <c r="I26" s="20">
        <f>LOOKUP(1,0/(LEFT([1]原始数据!A:A,LEN(A26))=A26),[1]原始数据!J:J)</f>
        <v>0.0154</v>
      </c>
      <c r="J26" s="20">
        <f>LOOKUP(1,0/(LEFT([1]原始数据!A:A,LEN(A26))=A26),[1]原始数据!AH:AH)</f>
        <v>0.0355</v>
      </c>
      <c r="K26" s="21">
        <f ca="1">LOOKUP(1,0/(A26='[1]编号-资金中心'!A:A),'[1]编号-资金中心'!C:C)</f>
        <v>475222.22</v>
      </c>
    </row>
    <row r="27" ht="29" spans="1:11">
      <c r="A27" s="11" t="s">
        <v>38</v>
      </c>
      <c r="B27" s="12">
        <f>LOOKUP(1,0/(LEFT([1]原始数据!A:A,LEN(A27))=A27),[1]原始数据!H:H)</f>
        <v>54</v>
      </c>
      <c r="C27" s="1" t="s">
        <v>14</v>
      </c>
      <c r="D27" s="13">
        <f>LOOKUP(1,0/(LEFT([1]原始数据!A:A,LEN(A27))=A27),[1]原始数据!D:D)</f>
        <v>44937</v>
      </c>
      <c r="E27" s="13">
        <f>LOOKUP(1,0/(LEFT([1]原始数据!A:A,LEN(A27))=A27),[1]原始数据!E:E)</f>
        <v>44991</v>
      </c>
      <c r="F27" s="14">
        <f>SUMPRODUCT(--(LEFT([1]原始数据!A:A,LEN(A27))=A27),[1]原始数据!Z:Z)</f>
        <v>400000000</v>
      </c>
      <c r="G27" s="15" t="s">
        <v>15</v>
      </c>
      <c r="H27" s="16" t="str">
        <f>LOOKUP(1,0/(LEFT([1]原始数据!A:A,LEN(A27))=A27),[1]原始数据!AF:AF)</f>
        <v>XAU/USD</v>
      </c>
      <c r="I27" s="20">
        <f>LOOKUP(1,0/(LEFT([1]原始数据!A:A,LEN(A27))=A27),[1]原始数据!J:J)</f>
        <v>0.01485</v>
      </c>
      <c r="J27" s="20">
        <f>LOOKUP(1,0/(LEFT([1]原始数据!A:A,LEN(A27))=A27),[1]原始数据!AH:AH)</f>
        <v>0.034</v>
      </c>
      <c r="K27" s="21">
        <f ca="1">LOOKUP(1,0/(A27='[1]编号-资金中心'!A:A),'[1]编号-资金中心'!C:C)</f>
        <v>1071000</v>
      </c>
    </row>
    <row r="28" ht="29" spans="1:11">
      <c r="A28" s="11" t="s">
        <v>39</v>
      </c>
      <c r="B28" s="12">
        <f>LOOKUP(1,0/(LEFT([1]原始数据!A:A,LEN(A28))=A28),[1]原始数据!H:H)</f>
        <v>54</v>
      </c>
      <c r="C28" s="1" t="s">
        <v>14</v>
      </c>
      <c r="D28" s="13">
        <f>LOOKUP(1,0/(LEFT([1]原始数据!A:A,LEN(A28))=A28),[1]原始数据!D:D)</f>
        <v>44937</v>
      </c>
      <c r="E28" s="13">
        <f>LOOKUP(1,0/(LEFT([1]原始数据!A:A,LEN(A28))=A28),[1]原始数据!E:E)</f>
        <v>44991</v>
      </c>
      <c r="F28" s="14">
        <f>SUMPRODUCT(--(LEFT([1]原始数据!A:A,LEN(A28))=A28),[1]原始数据!Z:Z)</f>
        <v>16000000</v>
      </c>
      <c r="G28" s="15" t="s">
        <v>15</v>
      </c>
      <c r="H28" s="16" t="str">
        <f>LOOKUP(1,0/(LEFT([1]原始数据!A:A,LEN(A28))=A28),[1]原始数据!AF:AF)</f>
        <v>XAU/USD </v>
      </c>
      <c r="I28" s="20">
        <f>LOOKUP(1,0/(LEFT([1]原始数据!A:A,LEN(A28))=A28),[1]原始数据!J:J)</f>
        <v>0.01485</v>
      </c>
      <c r="J28" s="20">
        <f>LOOKUP(1,0/(LEFT([1]原始数据!A:A,LEN(A28))=A28),[1]原始数据!AH:AH)</f>
        <v>0.034</v>
      </c>
      <c r="K28" s="21">
        <f ca="1">LOOKUP(1,0/(A28='[1]编号-资金中心'!A:A),'[1]编号-资金中心'!C:C)</f>
        <v>42840</v>
      </c>
    </row>
    <row r="29" ht="29" spans="1:11">
      <c r="A29" s="11" t="s">
        <v>40</v>
      </c>
      <c r="B29" s="12">
        <f>LOOKUP(1,0/(LEFT([1]原始数据!A:A,LEN(A29))=A29),[1]原始数据!H:H)</f>
        <v>90</v>
      </c>
      <c r="C29" s="1" t="s">
        <v>14</v>
      </c>
      <c r="D29" s="13">
        <f>LOOKUP(1,0/(LEFT([1]原始数据!A:A,LEN(A29))=A29),[1]原始数据!D:D)</f>
        <v>44903</v>
      </c>
      <c r="E29" s="13">
        <f>LOOKUP(1,0/(LEFT([1]原始数据!A:A,LEN(A29))=A29),[1]原始数据!E:E)</f>
        <v>44993</v>
      </c>
      <c r="F29" s="14">
        <f>SUMPRODUCT(--(LEFT([1]原始数据!A:A,LEN(A29))=A29),[1]原始数据!Z:Z)</f>
        <v>200000000</v>
      </c>
      <c r="G29" s="15" t="s">
        <v>15</v>
      </c>
      <c r="H29" s="16" t="str">
        <f>LOOKUP(1,0/(LEFT([1]原始数据!A:A,LEN(A29))=A29),[1]原始数据!AF:AF)</f>
        <v>XAU/USD</v>
      </c>
      <c r="I29" s="20">
        <f>LOOKUP(1,0/(LEFT([1]原始数据!A:A,LEN(A29))=A29),[1]原始数据!J:J)</f>
        <v>0.0154</v>
      </c>
      <c r="J29" s="20">
        <f>LOOKUP(1,0/(LEFT([1]原始数据!A:A,LEN(A29))=A29),[1]原始数据!AH:AH)</f>
        <v>0.033</v>
      </c>
      <c r="K29" s="21">
        <f ca="1">LOOKUP(1,0/(A29='[1]编号-资金中心'!A:A),'[1]编号-资金中心'!C:C)</f>
        <v>815000</v>
      </c>
    </row>
    <row r="30" ht="29" spans="1:11">
      <c r="A30" s="11" t="s">
        <v>41</v>
      </c>
      <c r="B30" s="12">
        <f>LOOKUP(1,0/(LEFT([1]原始数据!A:A,LEN(A30))=A30),[1]原始数据!H:H)</f>
        <v>98</v>
      </c>
      <c r="C30" s="1" t="s">
        <v>14</v>
      </c>
      <c r="D30" s="13">
        <f>LOOKUP(1,0/(LEFT([1]原始数据!A:A,LEN(A30))=A30),[1]原始数据!D:D)</f>
        <v>44897</v>
      </c>
      <c r="E30" s="13">
        <f>LOOKUP(1,0/(LEFT([1]原始数据!A:A,LEN(A30))=A30),[1]原始数据!E:E)</f>
        <v>44995</v>
      </c>
      <c r="F30" s="14">
        <f>SUMPRODUCT(--(LEFT([1]原始数据!A:A,LEN(A30))=A30),[1]原始数据!Z:Z)</f>
        <v>76100000</v>
      </c>
      <c r="G30" s="15" t="s">
        <v>15</v>
      </c>
      <c r="H30" s="16" t="str">
        <f>LOOKUP(1,0/(LEFT([1]原始数据!A:A,LEN(A30))=A30),[1]原始数据!AF:AF)</f>
        <v>XAU/USD</v>
      </c>
      <c r="I30" s="20">
        <f>LOOKUP(1,0/(LEFT([1]原始数据!A:A,LEN(A30))=A30),[1]原始数据!J:J)</f>
        <v>0.0154</v>
      </c>
      <c r="J30" s="20">
        <f>LOOKUP(1,0/(LEFT([1]原始数据!A:A,LEN(A30))=A30),[1]原始数据!AH:AH)</f>
        <v>0.033</v>
      </c>
      <c r="K30" s="21">
        <f ca="1">LOOKUP(1,0/(A30='[1]编号-资金中心'!A:A),'[1]编号-资金中心'!C:C)</f>
        <v>337672.61</v>
      </c>
    </row>
    <row r="31" ht="29" spans="1:11">
      <c r="A31" s="11" t="s">
        <v>42</v>
      </c>
      <c r="B31" s="12">
        <f>LOOKUP(1,0/(LEFT([1]原始数据!A:A,LEN(A31))=A31),[1]原始数据!H:H)</f>
        <v>38</v>
      </c>
      <c r="C31" s="1" t="s">
        <v>14</v>
      </c>
      <c r="D31" s="13">
        <f>LOOKUP(1,0/(LEFT([1]原始数据!A:A,LEN(A31))=A31),[1]原始数据!D:D)</f>
        <v>44957</v>
      </c>
      <c r="E31" s="13">
        <f>LOOKUP(1,0/(LEFT([1]原始数据!A:A,LEN(A31))=A31),[1]原始数据!E:E)</f>
        <v>44995</v>
      </c>
      <c r="F31" s="14">
        <f>SUMPRODUCT(--(LEFT([1]原始数据!A:A,LEN(A31))=A31),[1]原始数据!Z:Z)</f>
        <v>50000000</v>
      </c>
      <c r="G31" s="15" t="s">
        <v>15</v>
      </c>
      <c r="H31" s="16" t="str">
        <f>LOOKUP(1,0/(LEFT([1]原始数据!A:A,LEN(A31))=A31),[1]原始数据!AF:AF)</f>
        <v>XAU/USD</v>
      </c>
      <c r="I31" s="20">
        <f>LOOKUP(1,0/(LEFT([1]原始数据!A:A,LEN(A31))=A31),[1]原始数据!J:J)</f>
        <v>0.01485</v>
      </c>
      <c r="J31" s="20">
        <f>LOOKUP(1,0/(LEFT([1]原始数据!A:A,LEN(A31))=A31),[1]原始数据!AH:AH)</f>
        <v>0.032</v>
      </c>
      <c r="K31" s="21">
        <f ca="1">LOOKUP(1,0/(A31='[1]编号-资金中心'!A:A),'[1]编号-资金中心'!C:C)</f>
        <v>82597.22</v>
      </c>
    </row>
    <row r="32" ht="29" spans="1:11">
      <c r="A32" s="11" t="s">
        <v>43</v>
      </c>
      <c r="B32" s="12">
        <f>LOOKUP(1,0/(LEFT([1]原始数据!A:A,LEN(A32))=A32),[1]原始数据!H:H)</f>
        <v>91</v>
      </c>
      <c r="C32" s="1" t="s">
        <v>14</v>
      </c>
      <c r="D32" s="13">
        <f>LOOKUP(1,0/(LEFT([1]原始数据!A:A,LEN(A32))=A32),[1]原始数据!D:D)</f>
        <v>44907</v>
      </c>
      <c r="E32" s="13">
        <f>LOOKUP(1,0/(LEFT([1]原始数据!A:A,LEN(A32))=A32),[1]原始数据!E:E)</f>
        <v>44998</v>
      </c>
      <c r="F32" s="14">
        <f>SUMPRODUCT(--(LEFT([1]原始数据!A:A,LEN(A32))=A32),[1]原始数据!Z:Z)</f>
        <v>140000000</v>
      </c>
      <c r="G32" s="15" t="s">
        <v>15</v>
      </c>
      <c r="H32" s="16" t="str">
        <f>LOOKUP(1,0/(LEFT([1]原始数据!A:A,LEN(A32))=A32),[1]原始数据!AF:AF)</f>
        <v>XAU/USD</v>
      </c>
      <c r="I32" s="20">
        <f>LOOKUP(1,0/(LEFT([1]原始数据!A:A,LEN(A32))=A32),[1]原始数据!J:J)</f>
        <v>0.0154</v>
      </c>
      <c r="J32" s="20">
        <f>LOOKUP(1,0/(LEFT([1]原始数据!A:A,LEN(A32))=A32),[1]原始数据!AH:AH)</f>
        <v>0.0355</v>
      </c>
      <c r="K32" s="21">
        <f ca="1">LOOKUP(1,0/(A32='[1]编号-资金中心'!A:A),'[1]编号-资金中心'!C:C)</f>
        <v>665311.11</v>
      </c>
    </row>
    <row r="33" ht="29" spans="1:11">
      <c r="A33" s="11" t="s">
        <v>44</v>
      </c>
      <c r="B33" s="12">
        <f>LOOKUP(1,0/(LEFT([1]原始数据!A:A,LEN(A33))=A33),[1]原始数据!H:H)</f>
        <v>99</v>
      </c>
      <c r="C33" s="1" t="s">
        <v>14</v>
      </c>
      <c r="D33" s="13">
        <f>LOOKUP(1,0/(LEFT([1]原始数据!A:A,LEN(A33))=A33),[1]原始数据!D:D)</f>
        <v>44903</v>
      </c>
      <c r="E33" s="13">
        <f>LOOKUP(1,0/(LEFT([1]原始数据!A:A,LEN(A33))=A33),[1]原始数据!E:E)</f>
        <v>45002</v>
      </c>
      <c r="F33" s="14">
        <f>SUMPRODUCT(--(LEFT([1]原始数据!A:A,LEN(A33))=A33),[1]原始数据!Z:Z)</f>
        <v>110400000</v>
      </c>
      <c r="G33" s="15" t="s">
        <v>15</v>
      </c>
      <c r="H33" s="16" t="str">
        <f>LOOKUP(1,0/(LEFT([1]原始数据!A:A,LEN(A33))=A33),[1]原始数据!AF:AF)</f>
        <v>XAU/USD</v>
      </c>
      <c r="I33" s="20">
        <f>LOOKUP(1,0/(LEFT([1]原始数据!A:A,LEN(A33))=A33),[1]原始数据!J:J)</f>
        <v>0.0154</v>
      </c>
      <c r="J33" s="20">
        <f>LOOKUP(1,0/(LEFT([1]原始数据!A:A,LEN(A33))=A33),[1]原始数据!AH:AH)</f>
        <v>0.0365</v>
      </c>
      <c r="K33" s="21">
        <f ca="1">LOOKUP(1,0/(A33='[1]编号-资金中心'!A:A),'[1]编号-资金中心'!C:C)</f>
        <v>601128</v>
      </c>
    </row>
    <row r="34" ht="29" spans="1:11">
      <c r="A34" s="11" t="s">
        <v>45</v>
      </c>
      <c r="B34" s="12">
        <f>LOOKUP(1,0/(LEFT([1]原始数据!A:A,LEN(A34))=A34),[1]原始数据!H:H)</f>
        <v>98</v>
      </c>
      <c r="C34" s="1" t="s">
        <v>14</v>
      </c>
      <c r="D34" s="13">
        <f>LOOKUP(1,0/(LEFT([1]原始数据!A:A,LEN(A34))=A34),[1]原始数据!D:D)</f>
        <v>44904</v>
      </c>
      <c r="E34" s="13">
        <f>LOOKUP(1,0/(LEFT([1]原始数据!A:A,LEN(A34))=A34),[1]原始数据!E:E)</f>
        <v>45002</v>
      </c>
      <c r="F34" s="14">
        <f>SUMPRODUCT(--(LEFT([1]原始数据!A:A,LEN(A34))=A34),[1]原始数据!Z:Z)</f>
        <v>5000000</v>
      </c>
      <c r="G34" s="15" t="s">
        <v>15</v>
      </c>
      <c r="H34" s="16" t="str">
        <f>LOOKUP(1,0/(LEFT([1]原始数据!A:A,LEN(A34))=A34),[1]原始数据!AF:AF)</f>
        <v>XAU/USD</v>
      </c>
      <c r="I34" s="20">
        <f>LOOKUP(1,0/(LEFT([1]原始数据!A:A,LEN(A34))=A34),[1]原始数据!J:J)</f>
        <v>0.0154</v>
      </c>
      <c r="J34" s="20">
        <f>LOOKUP(1,0/(LEFT([1]原始数据!A:A,LEN(A34))=A34),[1]原始数据!AH:AH)</f>
        <v>0.033</v>
      </c>
      <c r="K34" s="21">
        <f ca="1">LOOKUP(1,0/(A34='[1]编号-资金中心'!A:A),'[1]编号-资金中心'!C:C)</f>
        <v>22186.11</v>
      </c>
    </row>
    <row r="35" ht="29" spans="1:11">
      <c r="A35" s="11" t="s">
        <v>46</v>
      </c>
      <c r="B35" s="12">
        <f>LOOKUP(1,0/(LEFT([1]原始数据!A:A,LEN(A35))=A35),[1]原始数据!H:H)</f>
        <v>63</v>
      </c>
      <c r="C35" s="1" t="s">
        <v>14</v>
      </c>
      <c r="D35" s="13">
        <f>LOOKUP(1,0/(LEFT([1]原始数据!A:A,LEN(A35))=A35),[1]原始数据!D:D)</f>
        <v>44939</v>
      </c>
      <c r="E35" s="13">
        <f>LOOKUP(1,0/(LEFT([1]原始数据!A:A,LEN(A35))=A35),[1]原始数据!E:E)</f>
        <v>45002</v>
      </c>
      <c r="F35" s="14">
        <f>SUMPRODUCT(--(LEFT([1]原始数据!A:A,LEN(A35))=A35),[1]原始数据!Z:Z)</f>
        <v>94200000</v>
      </c>
      <c r="G35" s="15" t="s">
        <v>15</v>
      </c>
      <c r="H35" s="16" t="str">
        <f>LOOKUP(1,0/(LEFT([1]原始数据!A:A,LEN(A35))=A35),[1]原始数据!AF:AF)</f>
        <v>XAU/USD</v>
      </c>
      <c r="I35" s="20">
        <f>LOOKUP(1,0/(LEFT([1]原始数据!A:A,LEN(A35))=A35),[1]原始数据!J:J)</f>
        <v>0.01485</v>
      </c>
      <c r="J35" s="20">
        <f>LOOKUP(1,0/(LEFT([1]原始数据!A:A,LEN(A35))=A35),[1]原始数据!AH:AH)</f>
        <v>0.033</v>
      </c>
      <c r="K35" s="21">
        <f ca="1">LOOKUP(1,0/(A35='[1]编号-资金中心'!A:A),'[1]编号-资金中心'!C:C)</f>
        <v>277772.25</v>
      </c>
    </row>
    <row r="36" ht="29" spans="1:11">
      <c r="A36" s="11" t="s">
        <v>47</v>
      </c>
      <c r="B36" s="12">
        <f>LOOKUP(1,0/(LEFT([1]原始数据!A:A,LEN(A36))=A36),[1]原始数据!H:H)</f>
        <v>90</v>
      </c>
      <c r="C36" s="1" t="s">
        <v>14</v>
      </c>
      <c r="D36" s="13">
        <f>LOOKUP(1,0/(LEFT([1]原始数据!A:A,LEN(A36))=A36),[1]原始数据!D:D)</f>
        <v>44915</v>
      </c>
      <c r="E36" s="13">
        <f>LOOKUP(1,0/(LEFT([1]原始数据!A:A,LEN(A36))=A36),[1]原始数据!E:E)</f>
        <v>45005</v>
      </c>
      <c r="F36" s="14">
        <f>SUMPRODUCT(--(LEFT([1]原始数据!A:A,LEN(A36))=A36),[1]原始数据!Z:Z)</f>
        <v>400000000</v>
      </c>
      <c r="G36" s="15" t="s">
        <v>15</v>
      </c>
      <c r="H36" s="16" t="str">
        <f>LOOKUP(1,0/(LEFT([1]原始数据!A:A,LEN(A36))=A36),[1]原始数据!AF:AF)</f>
        <v>XAU/USD</v>
      </c>
      <c r="I36" s="20">
        <f>LOOKUP(1,0/(LEFT([1]原始数据!A:A,LEN(A36))=A36),[1]原始数据!J:J)</f>
        <v>0.0154</v>
      </c>
      <c r="J36" s="20">
        <f>LOOKUP(1,0/(LEFT([1]原始数据!A:A,LEN(A36))=A36),[1]原始数据!AH:AH)</f>
        <v>0.0353</v>
      </c>
      <c r="K36" s="21">
        <f ca="1">LOOKUP(1,0/(A36='[1]编号-资金中心'!A:A),'[1]编号-资金中心'!C:C)</f>
        <v>1860000</v>
      </c>
    </row>
    <row r="37" ht="29" spans="1:11">
      <c r="A37" s="18" t="s">
        <v>48</v>
      </c>
      <c r="B37" s="12">
        <f>LOOKUP(1,0/(LEFT([1]原始数据!A:A,LEN(A37))=A37),[1]原始数据!H:H)</f>
        <v>97</v>
      </c>
      <c r="C37" s="1" t="s">
        <v>14</v>
      </c>
      <c r="D37" s="13">
        <f>LOOKUP(1,0/(LEFT([1]原始数据!A:A,LEN(A37))=A37),[1]原始数据!D:D)</f>
        <v>44909</v>
      </c>
      <c r="E37" s="13">
        <f>LOOKUP(1,0/(LEFT([1]原始数据!A:A,LEN(A37))=A37),[1]原始数据!E:E)</f>
        <v>45006</v>
      </c>
      <c r="F37" s="14">
        <f>SUMPRODUCT(--(LEFT([1]原始数据!A:A,LEN(A37))=A37),[1]原始数据!Z:Z)</f>
        <v>50000000</v>
      </c>
      <c r="G37" s="15" t="s">
        <v>15</v>
      </c>
      <c r="H37" s="16" t="str">
        <f>LOOKUP(1,0/(LEFT([1]原始数据!A:A,LEN(A37))=A37),[1]原始数据!AF:AF)</f>
        <v>XAU/USD</v>
      </c>
      <c r="I37" s="20">
        <f>LOOKUP(1,0/(LEFT([1]原始数据!A:A,LEN(A37))=A37),[1]原始数据!J:J)</f>
        <v>0.0154</v>
      </c>
      <c r="J37" s="20">
        <f>LOOKUP(1,0/(LEFT([1]原始数据!A:A,LEN(A37))=A37),[1]原始数据!AH:AH)</f>
        <v>0.034</v>
      </c>
      <c r="K37" s="21">
        <f ca="1">LOOKUP(1,0/(A37='[1]编号-资金中心'!A:A),'[1]编号-资金中心'!C:C)</f>
        <v>233069.44</v>
      </c>
    </row>
    <row r="38" ht="29" spans="1:11">
      <c r="A38" s="18" t="s">
        <v>49</v>
      </c>
      <c r="B38" s="12">
        <f>LOOKUP(1,0/(LEFT([1]原始数据!A:A,LEN(A38))=A38),[1]原始数据!H:H)</f>
        <v>90</v>
      </c>
      <c r="C38" s="1" t="s">
        <v>14</v>
      </c>
      <c r="D38" s="13">
        <f>LOOKUP(1,0/(LEFT([1]原始数据!A:A,LEN(A38))=A38),[1]原始数据!D:D)</f>
        <v>44917</v>
      </c>
      <c r="E38" s="13">
        <f>LOOKUP(1,0/(LEFT([1]原始数据!A:A,LEN(A38))=A38),[1]原始数据!E:E)</f>
        <v>45007</v>
      </c>
      <c r="F38" s="14">
        <f>SUMPRODUCT(--(LEFT([1]原始数据!A:A,LEN(A38))=A38),[1]原始数据!Z:Z)</f>
        <v>20000000</v>
      </c>
      <c r="G38" s="15" t="s">
        <v>15</v>
      </c>
      <c r="H38" s="16" t="str">
        <f>LOOKUP(1,0/(LEFT([1]原始数据!A:A,LEN(A38))=A38),[1]原始数据!AF:AF)</f>
        <v>XAU/USD</v>
      </c>
      <c r="I38" s="20">
        <f>LOOKUP(1,0/(LEFT([1]原始数据!A:A,LEN(A38))=A38),[1]原始数据!J:J)</f>
        <v>0.0154</v>
      </c>
      <c r="J38" s="20">
        <f>LOOKUP(1,0/(LEFT([1]原始数据!A:A,LEN(A38))=A38),[1]原始数据!AH:AH)</f>
        <v>0.036</v>
      </c>
      <c r="K38" s="21">
        <f ca="1">LOOKUP(1,0/(A38='[1]编号-资金中心'!A:A),'[1]编号-资金中心'!C:C)</f>
        <v>96500</v>
      </c>
    </row>
    <row r="39" ht="29" spans="1:11">
      <c r="A39" s="18" t="s">
        <v>50</v>
      </c>
      <c r="B39" s="12">
        <f>LOOKUP(1,0/(LEFT([1]原始数据!A:A,LEN(A39))=A39),[1]原始数据!H:H)</f>
        <v>90</v>
      </c>
      <c r="C39" s="1" t="s">
        <v>14</v>
      </c>
      <c r="D39" s="13">
        <f>LOOKUP(1,0/(LEFT([1]原始数据!A:A,LEN(A39))=A39),[1]原始数据!D:D)</f>
        <v>44917</v>
      </c>
      <c r="E39" s="13">
        <f>LOOKUP(1,0/(LEFT([1]原始数据!A:A,LEN(A39))=A39),[1]原始数据!E:E)</f>
        <v>45007</v>
      </c>
      <c r="F39" s="14">
        <f>SUMPRODUCT(--(LEFT([1]原始数据!A:A,LEN(A39))=A39),[1]原始数据!Z:Z)</f>
        <v>80000000</v>
      </c>
      <c r="G39" s="15" t="s">
        <v>15</v>
      </c>
      <c r="H39" s="16" t="str">
        <f>LOOKUP(1,0/(LEFT([1]原始数据!A:A,LEN(A39))=A39),[1]原始数据!AF:AF)</f>
        <v>XAU/USD</v>
      </c>
      <c r="I39" s="20">
        <f>LOOKUP(1,0/(LEFT([1]原始数据!A:A,LEN(A39))=A39),[1]原始数据!J:J)</f>
        <v>0.0154</v>
      </c>
      <c r="J39" s="20">
        <f>LOOKUP(1,0/(LEFT([1]原始数据!A:A,LEN(A39))=A39),[1]原始数据!AH:AH)</f>
        <v>0.036</v>
      </c>
      <c r="K39" s="21">
        <f ca="1">LOOKUP(1,0/(A39='[1]编号-资金中心'!A:A),'[1]编号-资金中心'!C:C)</f>
        <v>386000</v>
      </c>
    </row>
    <row r="40" ht="29" spans="1:11">
      <c r="A40" s="18" t="s">
        <v>51</v>
      </c>
      <c r="B40" s="12">
        <f>LOOKUP(1,0/(LEFT([1]原始数据!A:A,LEN(A40))=A40),[1]原始数据!H:H)</f>
        <v>90</v>
      </c>
      <c r="C40" s="1" t="s">
        <v>14</v>
      </c>
      <c r="D40" s="13">
        <f>LOOKUP(1,0/(LEFT([1]原始数据!A:A,LEN(A40))=A40),[1]原始数据!D:D)</f>
        <v>44917</v>
      </c>
      <c r="E40" s="13">
        <f>LOOKUP(1,0/(LEFT([1]原始数据!A:A,LEN(A40))=A40),[1]原始数据!E:E)</f>
        <v>45007</v>
      </c>
      <c r="F40" s="14">
        <f>SUMPRODUCT(--(LEFT([1]原始数据!A:A,LEN(A40))=A40),[1]原始数据!Z:Z)</f>
        <v>500000000</v>
      </c>
      <c r="G40" s="15" t="s">
        <v>15</v>
      </c>
      <c r="H40" s="16" t="str">
        <f>LOOKUP(1,0/(LEFT([1]原始数据!A:A,LEN(A40))=A40),[1]原始数据!AF:AF)</f>
        <v>XAU/USD</v>
      </c>
      <c r="I40" s="20">
        <f>LOOKUP(1,0/(LEFT([1]原始数据!A:A,LEN(A40))=A40),[1]原始数据!J:J)</f>
        <v>0.0154</v>
      </c>
      <c r="J40" s="20">
        <f>LOOKUP(1,0/(LEFT([1]原始数据!A:A,LEN(A40))=A40),[1]原始数据!AH:AH)</f>
        <v>0.036</v>
      </c>
      <c r="K40" s="21">
        <f ca="1">LOOKUP(1,0/(A40='[1]编号-资金中心'!A:A),'[1]编号-资金中心'!C:C)</f>
        <v>2412500</v>
      </c>
    </row>
    <row r="41" ht="29" spans="1:11">
      <c r="A41" s="18" t="s">
        <v>52</v>
      </c>
      <c r="B41" s="12">
        <f>LOOKUP(1,0/(LEFT([1]原始数据!A:A,LEN(A41))=A41),[1]原始数据!H:H)</f>
        <v>100</v>
      </c>
      <c r="C41" s="1" t="s">
        <v>14</v>
      </c>
      <c r="D41" s="13">
        <f>LOOKUP(1,0/(LEFT([1]原始数据!A:A,LEN(A41))=A41),[1]原始数据!D:D)</f>
        <v>44908</v>
      </c>
      <c r="E41" s="13">
        <f>LOOKUP(1,0/(LEFT([1]原始数据!A:A,LEN(A41))=A41),[1]原始数据!E:E)</f>
        <v>45008</v>
      </c>
      <c r="F41" s="14">
        <f>SUMPRODUCT(--(LEFT([1]原始数据!A:A,LEN(A41))=A41),[1]原始数据!Z:Z)</f>
        <v>30000000</v>
      </c>
      <c r="G41" s="15" t="s">
        <v>15</v>
      </c>
      <c r="H41" s="16" t="str">
        <f>LOOKUP(1,0/(LEFT([1]原始数据!A:A,LEN(A41))=A41),[1]原始数据!AF:AF)</f>
        <v>XAU/USD</v>
      </c>
      <c r="I41" s="20">
        <f>LOOKUP(1,0/(LEFT([1]原始数据!A:A,LEN(A41))=A41),[1]原始数据!J:J)</f>
        <v>0.0154</v>
      </c>
      <c r="J41" s="20">
        <f>LOOKUP(1,0/(LEFT([1]原始数据!A:A,LEN(A41))=A41),[1]原始数据!AH:AH)</f>
        <v>0.0374</v>
      </c>
      <c r="K41" s="21">
        <f ca="1">LOOKUP(1,0/(A41='[1]编号-资金中心'!A:A),'[1]编号-资金中心'!C:C)</f>
        <v>172500</v>
      </c>
    </row>
    <row r="42" ht="29" spans="1:11">
      <c r="A42" s="18" t="s">
        <v>53</v>
      </c>
      <c r="B42" s="12">
        <f>LOOKUP(1,0/(LEFT([1]原始数据!A:A,LEN(A42))=A42),[1]原始数据!H:H)</f>
        <v>93</v>
      </c>
      <c r="C42" s="1" t="s">
        <v>14</v>
      </c>
      <c r="D42" s="13">
        <f>LOOKUP(1,0/(LEFT([1]原始数据!A:A,LEN(A42))=A42),[1]原始数据!D:D)</f>
        <v>44915</v>
      </c>
      <c r="E42" s="13">
        <f>LOOKUP(1,0/(LEFT([1]原始数据!A:A,LEN(A42))=A42),[1]原始数据!E:E)</f>
        <v>45008</v>
      </c>
      <c r="F42" s="14">
        <f>SUMPRODUCT(--(LEFT([1]原始数据!A:A,LEN(A42))=A42),[1]原始数据!Z:Z)</f>
        <v>20000000</v>
      </c>
      <c r="G42" s="15" t="s">
        <v>15</v>
      </c>
      <c r="H42" s="16" t="str">
        <f>LOOKUP(1,0/(LEFT([1]原始数据!A:A,LEN(A42))=A42),[1]原始数据!AF:AF)</f>
        <v>XAU/USD</v>
      </c>
      <c r="I42" s="20">
        <f>LOOKUP(1,0/(LEFT([1]原始数据!A:A,LEN(A42))=A42),[1]原始数据!J:J)</f>
        <v>0.0154</v>
      </c>
      <c r="J42" s="20">
        <f>LOOKUP(1,0/(LEFT([1]原始数据!A:A,LEN(A42))=A42),[1]原始数据!AH:AH)</f>
        <v>0.0355</v>
      </c>
      <c r="K42" s="21">
        <f ca="1">LOOKUP(1,0/(A42='[1]编号-资金中心'!A:A),'[1]编号-资金中心'!C:C)</f>
        <v>97133.33</v>
      </c>
    </row>
    <row r="43" ht="29" spans="1:11">
      <c r="A43" s="17" t="s">
        <v>54</v>
      </c>
      <c r="B43" s="12">
        <f>LOOKUP(1,0/(LEFT([1]原始数据!A:A,LEN(A43))=A43),[1]原始数据!H:H)</f>
        <v>64</v>
      </c>
      <c r="C43" s="1" t="s">
        <v>14</v>
      </c>
      <c r="D43" s="13">
        <f>LOOKUP(1,0/(LEFT([1]原始数据!A:A,LEN(A43))=A43),[1]原始数据!D:D)</f>
        <v>44945</v>
      </c>
      <c r="E43" s="13">
        <f>LOOKUP(1,0/(LEFT([1]原始数据!A:A,LEN(A43))=A43),[1]原始数据!E:E)</f>
        <v>45009</v>
      </c>
      <c r="F43" s="14">
        <f>SUMPRODUCT(--(LEFT([1]原始数据!A:A,LEN(A43))=A43),[1]原始数据!Z:Z)</f>
        <v>43000000</v>
      </c>
      <c r="G43" s="15" t="s">
        <v>15</v>
      </c>
      <c r="H43" s="16" t="str">
        <f>LOOKUP(1,0/(LEFT([1]原始数据!A:A,LEN(A43))=A43),[1]原始数据!AF:AF)</f>
        <v>XAU/USD</v>
      </c>
      <c r="I43" s="20">
        <f>LOOKUP(1,0/(LEFT([1]原始数据!A:A,LEN(A43))=A43),[1]原始数据!J:J)</f>
        <v>0.01485</v>
      </c>
      <c r="J43" s="20">
        <f>LOOKUP(1,0/(LEFT([1]原始数据!A:A,LEN(A43))=A43),[1]原始数据!AH:AH)</f>
        <v>0.033</v>
      </c>
      <c r="K43" s="21">
        <f ca="1">LOOKUP(1,0/(A43='[1]编号-资金中心'!A:A),'[1]编号-资金中心'!C:C)</f>
        <v>128808.89</v>
      </c>
    </row>
    <row r="44" ht="29" spans="1:11">
      <c r="A44" s="17" t="s">
        <v>55</v>
      </c>
      <c r="B44" s="12">
        <f>LOOKUP(1,0/(LEFT([1]原始数据!A:A,LEN(A44))=A44),[1]原始数据!H:H)</f>
        <v>90</v>
      </c>
      <c r="C44" s="1" t="s">
        <v>14</v>
      </c>
      <c r="D44" s="13">
        <f>LOOKUP(1,0/(LEFT([1]原始数据!A:A,LEN(A44))=A44),[1]原始数据!D:D)</f>
        <v>44922</v>
      </c>
      <c r="E44" s="13">
        <f>LOOKUP(1,0/(LEFT([1]原始数据!A:A,LEN(A44))=A44),[1]原始数据!E:E)</f>
        <v>45012</v>
      </c>
      <c r="F44" s="14">
        <f>SUMPRODUCT(--(LEFT([1]原始数据!A:A,LEN(A44))=A44),[1]原始数据!Z:Z)</f>
        <v>100000000</v>
      </c>
      <c r="G44" s="15" t="s">
        <v>15</v>
      </c>
      <c r="H44" s="16" t="str">
        <f>LOOKUP(1,0/(LEFT([1]原始数据!A:A,LEN(A44))=A44),[1]原始数据!AF:AF)</f>
        <v>XAU/USD</v>
      </c>
      <c r="I44" s="20">
        <f>LOOKUP(1,0/(LEFT([1]原始数据!A:A,LEN(A44))=A44),[1]原始数据!J:J)</f>
        <v>0.0154</v>
      </c>
      <c r="J44" s="20">
        <f>LOOKUP(1,0/(LEFT([1]原始数据!A:A,LEN(A44))=A44),[1]原始数据!AH:AH)</f>
        <v>0.035</v>
      </c>
      <c r="K44" s="21">
        <f ca="1">LOOKUP(1,0/(A44='[1]编号-资金中心'!A:A),'[1]编号-资金中心'!C:C)</f>
        <v>457500</v>
      </c>
    </row>
    <row r="45" ht="29" spans="1:11">
      <c r="A45" s="17" t="s">
        <v>56</v>
      </c>
      <c r="B45" s="12">
        <f>LOOKUP(1,0/(LEFT([1]原始数据!A:A,LEN(A45))=A45),[1]原始数据!H:H)</f>
        <v>84</v>
      </c>
      <c r="C45" s="1" t="s">
        <v>14</v>
      </c>
      <c r="D45" s="13">
        <f>LOOKUP(1,0/(LEFT([1]原始数据!A:A,LEN(A45))=A45),[1]原始数据!D:D)</f>
        <v>44931</v>
      </c>
      <c r="E45" s="13">
        <f>LOOKUP(1,0/(LEFT([1]原始数据!A:A,LEN(A45))=A45),[1]原始数据!E:E)</f>
        <v>45015</v>
      </c>
      <c r="F45" s="14">
        <f>SUMPRODUCT(--(LEFT([1]原始数据!A:A,LEN(A45))=A45),[1]原始数据!Z:Z)</f>
        <v>10000000</v>
      </c>
      <c r="G45" s="15" t="s">
        <v>15</v>
      </c>
      <c r="H45" s="16" t="str">
        <f>LOOKUP(1,0/(LEFT([1]原始数据!A:A,LEN(A45))=A45),[1]原始数据!AF:AF)</f>
        <v>XAU/USD</v>
      </c>
      <c r="I45" s="20">
        <f>LOOKUP(1,0/(LEFT([1]原始数据!A:A,LEN(A45))=A45),[1]原始数据!J:J)</f>
        <v>0.01485</v>
      </c>
      <c r="J45" s="20">
        <f>LOOKUP(1,0/(LEFT([1]原始数据!A:A,LEN(A45))=A45),[1]原始数据!AH:AH)</f>
        <v>0.037</v>
      </c>
      <c r="K45" s="21">
        <f ca="1">LOOKUP(1,0/(A45='[1]编号-资金中心'!A:A),'[1]编号-资金中心'!C:C)</f>
        <v>48883.33</v>
      </c>
    </row>
    <row r="46" ht="29" spans="1:11">
      <c r="A46" s="17" t="s">
        <v>57</v>
      </c>
      <c r="B46" s="12">
        <f>LOOKUP(1,0/(LEFT([1]原始数据!A:A,LEN(A46))=A46),[1]原始数据!H:H)</f>
        <v>84</v>
      </c>
      <c r="C46" s="1" t="s">
        <v>14</v>
      </c>
      <c r="D46" s="13">
        <f>LOOKUP(1,0/(LEFT([1]原始数据!A:A,LEN(A46))=A46),[1]原始数据!D:D)</f>
        <v>44931</v>
      </c>
      <c r="E46" s="13">
        <f>LOOKUP(1,0/(LEFT([1]原始数据!A:A,LEN(A46))=A46),[1]原始数据!E:E)</f>
        <v>45015</v>
      </c>
      <c r="F46" s="14">
        <f>SUMPRODUCT(--(LEFT([1]原始数据!A:A,LEN(A46))=A46),[1]原始数据!Z:Z)</f>
        <v>20000000</v>
      </c>
      <c r="G46" s="15" t="s">
        <v>15</v>
      </c>
      <c r="H46" s="16" t="str">
        <f>LOOKUP(1,0/(LEFT([1]原始数据!A:A,LEN(A46))=A46),[1]原始数据!AF:AF)</f>
        <v>XAU/USD</v>
      </c>
      <c r="I46" s="20">
        <f>LOOKUP(1,0/(LEFT([1]原始数据!A:A,LEN(A46))=A46),[1]原始数据!J:J)</f>
        <v>0.01485</v>
      </c>
      <c r="J46" s="20">
        <f>LOOKUP(1,0/(LEFT([1]原始数据!A:A,LEN(A46))=A46),[1]原始数据!AH:AH)</f>
        <v>0.037</v>
      </c>
      <c r="K46" s="21">
        <f ca="1">LOOKUP(1,0/(A46='[1]编号-资金中心'!A:A),'[1]编号-资金中心'!C:C)</f>
        <v>97766.67</v>
      </c>
    </row>
    <row r="47" ht="29" spans="1:11">
      <c r="A47" s="17" t="s">
        <v>58</v>
      </c>
      <c r="B47" s="12">
        <f>LOOKUP(1,0/(LEFT([1]原始数据!A:A,LEN(A47))=A47),[1]原始数据!H:H)</f>
        <v>84</v>
      </c>
      <c r="C47" s="1" t="s">
        <v>14</v>
      </c>
      <c r="D47" s="13">
        <f>LOOKUP(1,0/(LEFT([1]原始数据!A:A,LEN(A47))=A47),[1]原始数据!D:D)</f>
        <v>44931</v>
      </c>
      <c r="E47" s="13">
        <f>LOOKUP(1,0/(LEFT([1]原始数据!A:A,LEN(A47))=A47),[1]原始数据!E:E)</f>
        <v>45015</v>
      </c>
      <c r="F47" s="14">
        <f>SUMPRODUCT(--(LEFT([1]原始数据!A:A,LEN(A47))=A47),[1]原始数据!Z:Z)</f>
        <v>31000000</v>
      </c>
      <c r="G47" s="15" t="s">
        <v>15</v>
      </c>
      <c r="H47" s="16" t="str">
        <f>LOOKUP(1,0/(LEFT([1]原始数据!A:A,LEN(A47))=A47),[1]原始数据!AF:AF)</f>
        <v>XAU/USD</v>
      </c>
      <c r="I47" s="20">
        <f>LOOKUP(1,0/(LEFT([1]原始数据!A:A,LEN(A47))=A47),[1]原始数据!J:J)</f>
        <v>0.01485</v>
      </c>
      <c r="J47" s="20">
        <f>LOOKUP(1,0/(LEFT([1]原始数据!A:A,LEN(A47))=A47),[1]原始数据!AH:AH)</f>
        <v>0.037</v>
      </c>
      <c r="K47" s="21">
        <f ca="1">LOOKUP(1,0/(A47='[1]编号-资金中心'!A:A),'[1]编号-资金中心'!C:C)</f>
        <v>151538.33</v>
      </c>
    </row>
    <row r="48" ht="29" spans="1:11">
      <c r="A48" s="17" t="s">
        <v>59</v>
      </c>
      <c r="B48" s="12">
        <f>LOOKUP(1,0/(LEFT([1]原始数据!A:A,LEN(A48))=A48),[1]原始数据!H:H)</f>
        <v>87</v>
      </c>
      <c r="C48" s="1" t="s">
        <v>14</v>
      </c>
      <c r="D48" s="13">
        <f>LOOKUP(1,0/(LEFT([1]原始数据!A:A,LEN(A48))=A48),[1]原始数据!D:D)</f>
        <v>44929</v>
      </c>
      <c r="E48" s="13">
        <f>LOOKUP(1,0/(LEFT([1]原始数据!A:A,LEN(A48))=A48),[1]原始数据!E:E)</f>
        <v>45016</v>
      </c>
      <c r="F48" s="14">
        <f>SUMPRODUCT(--(LEFT([1]原始数据!A:A,LEN(A48))=A48),[1]原始数据!Z:Z)</f>
        <v>250000000</v>
      </c>
      <c r="G48" s="15" t="s">
        <v>15</v>
      </c>
      <c r="H48" s="16" t="str">
        <f>LOOKUP(1,0/(LEFT([1]原始数据!A:A,LEN(A48))=A48),[1]原始数据!AF:AF)</f>
        <v>XAU/USD</v>
      </c>
      <c r="I48" s="20">
        <f>LOOKUP(1,0/(LEFT([1]原始数据!A:A,LEN(A48))=A48),[1]原始数据!J:J)</f>
        <v>0.01485</v>
      </c>
      <c r="J48" s="20">
        <f>LOOKUP(1,0/(LEFT([1]原始数据!A:A,LEN(A48))=A48),[1]原始数据!AH:AH)</f>
        <v>0.0345</v>
      </c>
      <c r="K48" s="21">
        <f ca="1">LOOKUP(1,0/(A48='[1]编号-资金中心'!A:A),'[1]编号-资金中心'!C:C)</f>
        <v>1114687.5</v>
      </c>
    </row>
    <row r="49" ht="29" spans="1:11">
      <c r="A49" s="17" t="s">
        <v>60</v>
      </c>
      <c r="B49" s="12">
        <f>LOOKUP(1,0/(LEFT([1]原始数据!A:A,LEN(A49))=A49),[1]原始数据!H:H)</f>
        <v>102</v>
      </c>
      <c r="C49" s="1" t="s">
        <v>14</v>
      </c>
      <c r="D49" s="13">
        <f>LOOKUP(1,0/(LEFT([1]原始数据!A:A,LEN(A49))=A49),[1]原始数据!D:D)</f>
        <v>44917</v>
      </c>
      <c r="E49" s="13">
        <f>LOOKUP(1,0/(LEFT([1]原始数据!A:A,LEN(A49))=A49),[1]原始数据!E:E)</f>
        <v>45019</v>
      </c>
      <c r="F49" s="14">
        <f>SUMPRODUCT(--(LEFT([1]原始数据!A:A,LEN(A49))=A49),[1]原始数据!Z:Z)</f>
        <v>40000000</v>
      </c>
      <c r="G49" s="15" t="s">
        <v>15</v>
      </c>
      <c r="H49" s="16" t="str">
        <f>LOOKUP(1,0/(LEFT([1]原始数据!A:A,LEN(A49))=A49),[1]原始数据!AF:AF)</f>
        <v>XAU/USD</v>
      </c>
      <c r="I49" s="20">
        <f>LOOKUP(1,0/(LEFT([1]原始数据!A:A,LEN(A49))=A49),[1]原始数据!J:J)</f>
        <v>0.0154</v>
      </c>
      <c r="J49" s="20">
        <f>LOOKUP(1,0/(LEFT([1]原始数据!A:A,LEN(A49))=A49),[1]原始数据!AH:AH)</f>
        <v>0.0365</v>
      </c>
      <c r="K49" s="21">
        <f ca="1">LOOKUP(1,0/(A49='[1]编号-资金中心'!A:A),'[1]编号-资金中心'!C:C)</f>
        <v>224400</v>
      </c>
    </row>
    <row r="50" ht="29" spans="1:11">
      <c r="A50" s="17" t="s">
        <v>61</v>
      </c>
      <c r="B50" s="12">
        <f>LOOKUP(1,0/(LEFT([1]原始数据!A:A,LEN(A50))=A50),[1]原始数据!H:H)</f>
        <v>95</v>
      </c>
      <c r="C50" s="1" t="s">
        <v>14</v>
      </c>
      <c r="D50" s="13">
        <f>LOOKUP(1,0/(LEFT([1]原始数据!A:A,LEN(A50))=A50),[1]原始数据!D:D)</f>
        <v>44924</v>
      </c>
      <c r="E50" s="13">
        <f>LOOKUP(1,0/(LEFT([1]原始数据!A:A,LEN(A50))=A50),[1]原始数据!E:E)</f>
        <v>45019</v>
      </c>
      <c r="F50" s="14">
        <f>SUMPRODUCT(--(LEFT([1]原始数据!A:A,LEN(A50))=A50),[1]原始数据!Z:Z)</f>
        <v>355000000</v>
      </c>
      <c r="G50" s="15" t="s">
        <v>15</v>
      </c>
      <c r="H50" s="16" t="str">
        <f>LOOKUP(1,0/(LEFT([1]原始数据!A:A,LEN(A50))=A50),[1]原始数据!AF:AF)</f>
        <v>XAU/USD </v>
      </c>
      <c r="I50" s="20">
        <f>LOOKUP(1,0/(LEFT([1]原始数据!A:A,LEN(A50))=A50),[1]原始数据!J:J)</f>
        <v>0.0154</v>
      </c>
      <c r="J50" s="20">
        <f>LOOKUP(1,0/(LEFT([1]原始数据!A:A,LEN(A50))=A50),[1]原始数据!AH:AH)</f>
        <v>0.037</v>
      </c>
      <c r="K50" s="21">
        <f ca="1">LOOKUP(1,0/(A50='[1]编号-资金中心'!A:A),'[1]编号-资金中心'!C:C)</f>
        <v>1901715.28</v>
      </c>
    </row>
    <row r="51" ht="29" spans="1:11">
      <c r="A51" s="17" t="s">
        <v>62</v>
      </c>
      <c r="B51" s="12">
        <f>LOOKUP(1,0/(LEFT([1]原始数据!A:A,LEN(A51))=A51),[1]原始数据!H:H)</f>
        <v>94</v>
      </c>
      <c r="C51" s="1" t="s">
        <v>14</v>
      </c>
      <c r="D51" s="13">
        <f>LOOKUP(1,0/(LEFT([1]原始数据!A:A,LEN(A51))=A51),[1]原始数据!D:D)</f>
        <v>44925</v>
      </c>
      <c r="E51" s="13">
        <f>LOOKUP(1,0/(LEFT([1]原始数据!A:A,LEN(A51))=A51),[1]原始数据!E:E)</f>
        <v>45019</v>
      </c>
      <c r="F51" s="14">
        <f>SUMPRODUCT(--(LEFT([1]原始数据!A:A,LEN(A51))=A51),[1]原始数据!Z:Z)</f>
        <v>472500000</v>
      </c>
      <c r="G51" s="15" t="s">
        <v>15</v>
      </c>
      <c r="H51" s="16" t="str">
        <f>LOOKUP(1,0/(LEFT([1]原始数据!A:A,LEN(A51))=A51),[1]原始数据!AF:AF)</f>
        <v>XAU/USD</v>
      </c>
      <c r="I51" s="20">
        <f>LOOKUP(1,0/(LEFT([1]原始数据!A:A,LEN(A51))=A51),[1]原始数据!J:J)</f>
        <v>0.0154</v>
      </c>
      <c r="J51" s="20">
        <f>LOOKUP(1,0/(LEFT([1]原始数据!A:A,LEN(A51))=A51),[1]原始数据!AH:AH)</f>
        <v>0.034</v>
      </c>
      <c r="K51" s="21">
        <f ca="1">LOOKUP(1,0/(A51='[1]编号-资金中心'!A:A),'[1]编号-资金中心'!C:C)</f>
        <v>2134387.5</v>
      </c>
    </row>
    <row r="52" ht="29" spans="1:11">
      <c r="A52" s="17" t="s">
        <v>63</v>
      </c>
      <c r="B52" s="12">
        <f>LOOKUP(1,0/(LEFT([1]原始数据!A:A,LEN(A52))=A52),[1]原始数据!H:H)</f>
        <v>70</v>
      </c>
      <c r="C52" s="1" t="s">
        <v>14</v>
      </c>
      <c r="D52" s="13">
        <f>LOOKUP(1,0/(LEFT([1]原始数据!A:A,LEN(A52))=A52),[1]原始数据!D:D)</f>
        <v>44957</v>
      </c>
      <c r="E52" s="13">
        <f>LOOKUP(1,0/(LEFT([1]原始数据!A:A,LEN(A52))=A52),[1]原始数据!E:E)</f>
        <v>45027</v>
      </c>
      <c r="F52" s="14">
        <f>SUMPRODUCT(--(LEFT([1]原始数据!A:A,LEN(A52))=A52),[1]原始数据!Z:Z)</f>
        <v>15000000</v>
      </c>
      <c r="G52" s="15" t="s">
        <v>15</v>
      </c>
      <c r="H52" s="16" t="str">
        <f>LOOKUP(1,0/(LEFT([1]原始数据!A:A,LEN(A52))=A52),[1]原始数据!AF:AF)</f>
        <v>XAU/USD</v>
      </c>
      <c r="I52" s="20">
        <f>LOOKUP(1,0/(LEFT([1]原始数据!A:A,LEN(A52))=A52),[1]原始数据!J:J)</f>
        <v>0.01485</v>
      </c>
      <c r="J52" s="20">
        <f>LOOKUP(1,0/(LEFT([1]原始数据!A:A,LEN(A52))=A52),[1]原始数据!AH:AH)</f>
        <v>0.033</v>
      </c>
      <c r="K52" s="21">
        <f ca="1">LOOKUP(1,0/(A52='[1]编号-资金中心'!A:A),'[1]编号-资金中心'!C:C)</f>
        <v>49145.83</v>
      </c>
    </row>
    <row r="53" ht="29" spans="1:11">
      <c r="A53" s="17" t="s">
        <v>64</v>
      </c>
      <c r="B53" s="12">
        <f>LOOKUP(1,0/(LEFT([1]原始数据!A:A,LEN(A53))=A53),[1]原始数据!H:H)</f>
        <v>92</v>
      </c>
      <c r="C53" s="1" t="s">
        <v>14</v>
      </c>
      <c r="D53" s="13">
        <f>LOOKUP(1,0/(LEFT([1]原始数据!A:A,LEN(A53))=A53),[1]原始数据!D:D)</f>
        <v>44937</v>
      </c>
      <c r="E53" s="13">
        <f>LOOKUP(1,0/(LEFT([1]原始数据!A:A,LEN(A53))=A53),[1]原始数据!E:E)</f>
        <v>45029</v>
      </c>
      <c r="F53" s="14">
        <f>SUMPRODUCT(--(LEFT([1]原始数据!A:A,LEN(A53))=A53),[1]原始数据!Z:Z)</f>
        <v>100000000</v>
      </c>
      <c r="G53" s="15" t="s">
        <v>15</v>
      </c>
      <c r="H53" s="16" t="str">
        <f>LOOKUP(1,0/(LEFT([1]原始数据!A:A,LEN(A53))=A53),[1]原始数据!AF:AF)</f>
        <v>XAU/USD</v>
      </c>
      <c r="I53" s="20">
        <f>LOOKUP(1,0/(LEFT([1]原始数据!A:A,LEN(A53))=A53),[1]原始数据!J:J)</f>
        <v>0.0154</v>
      </c>
      <c r="J53" s="20">
        <f>LOOKUP(1,0/(LEFT([1]原始数据!A:A,LEN(A53))=A53),[1]原始数据!AH:AH)</f>
        <v>0.035</v>
      </c>
      <c r="K53" s="21">
        <f ca="1">LOOKUP(1,0/(A53='[1]编号-资金中心'!A:A),'[1]编号-资金中心'!C:C)</f>
        <v>467666.67</v>
      </c>
    </row>
    <row r="54" ht="29" spans="1:11">
      <c r="A54" s="17" t="s">
        <v>65</v>
      </c>
      <c r="B54" s="12">
        <f>LOOKUP(1,0/(LEFT([1]原始数据!A:A,LEN(A54))=A54),[1]原始数据!H:H)</f>
        <v>126</v>
      </c>
      <c r="C54" s="1" t="s">
        <v>14</v>
      </c>
      <c r="D54" s="13">
        <f>LOOKUP(1,0/(LEFT([1]原始数据!A:A,LEN(A54))=A54),[1]原始数据!D:D)</f>
        <v>44904</v>
      </c>
      <c r="E54" s="13">
        <f>LOOKUP(1,0/(LEFT([1]原始数据!A:A,LEN(A54))=A54),[1]原始数据!E:E)</f>
        <v>45030</v>
      </c>
      <c r="F54" s="14">
        <f>SUMPRODUCT(--(LEFT([1]原始数据!A:A,LEN(A54))=A54),[1]原始数据!Z:Z)</f>
        <v>40000000</v>
      </c>
      <c r="G54" s="15" t="s">
        <v>15</v>
      </c>
      <c r="H54" s="16" t="str">
        <f>LOOKUP(1,0/(LEFT([1]原始数据!A:A,LEN(A54))=A54),[1]原始数据!AF:AF)</f>
        <v>XAU/USD</v>
      </c>
      <c r="I54" s="20">
        <f>LOOKUP(1,0/(LEFT([1]原始数据!A:A,LEN(A54))=A54),[1]原始数据!J:J)</f>
        <v>0.0154</v>
      </c>
      <c r="J54" s="20">
        <f>LOOKUP(1,0/(LEFT([1]原始数据!A:A,LEN(A54))=A54),[1]原始数据!AH:AH)</f>
        <v>0.034</v>
      </c>
      <c r="K54" s="21">
        <f ca="1">LOOKUP(1,0/(A54='[1]编号-资金中心'!A:A),'[1]编号-资金中心'!C:C)</f>
        <v>243600</v>
      </c>
    </row>
    <row r="55" ht="29" spans="1:11">
      <c r="A55" s="17" t="s">
        <v>66</v>
      </c>
      <c r="B55" s="12">
        <f>LOOKUP(1,0/(LEFT([1]原始数据!A:A,LEN(A55))=A55),[1]原始数据!H:H)</f>
        <v>91</v>
      </c>
      <c r="C55" s="1" t="s">
        <v>14</v>
      </c>
      <c r="D55" s="13">
        <f>LOOKUP(1,0/(LEFT([1]原始数据!A:A,LEN(A55))=A55),[1]原始数据!D:D)</f>
        <v>44939</v>
      </c>
      <c r="E55" s="13">
        <f>LOOKUP(1,0/(LEFT([1]原始数据!A:A,LEN(A55))=A55),[1]原始数据!E:E)</f>
        <v>45030</v>
      </c>
      <c r="F55" s="14">
        <f>SUMPRODUCT(--(LEFT([1]原始数据!A:A,LEN(A55))=A55),[1]原始数据!Z:Z)</f>
        <v>235000000</v>
      </c>
      <c r="G55" s="15" t="s">
        <v>15</v>
      </c>
      <c r="H55" s="16" t="str">
        <f>LOOKUP(1,0/(LEFT([1]原始数据!A:A,LEN(A55))=A55),[1]原始数据!AF:AF)</f>
        <v>XAU/USD</v>
      </c>
      <c r="I55" s="20">
        <f>LOOKUP(1,0/(LEFT([1]原始数据!A:A,LEN(A55))=A55),[1]原始数据!J:J)</f>
        <v>0.0154</v>
      </c>
      <c r="J55" s="20">
        <f>LOOKUP(1,0/(LEFT([1]原始数据!A:A,LEN(A55))=A55),[1]原始数据!AH:AH)</f>
        <v>0.034</v>
      </c>
      <c r="K55" s="21">
        <f ca="1">LOOKUP(1,0/(A55='[1]编号-资金中心'!A:A),'[1]编号-资金中心'!C:C)</f>
        <v>1027668.06</v>
      </c>
    </row>
    <row r="56" ht="29" spans="1:11">
      <c r="A56" s="17" t="s">
        <v>67</v>
      </c>
      <c r="B56" s="12">
        <f>LOOKUP(1,0/(LEFT([1]原始数据!A:A,LEN(A56))=A56),[1]原始数据!H:H)</f>
        <v>91</v>
      </c>
      <c r="C56" s="1" t="s">
        <v>14</v>
      </c>
      <c r="D56" s="13">
        <f>LOOKUP(1,0/(LEFT([1]原始数据!A:A,LEN(A56))=A56),[1]原始数据!D:D)</f>
        <v>44943</v>
      </c>
      <c r="E56" s="13">
        <f>LOOKUP(1,0/(LEFT([1]原始数据!A:A,LEN(A56))=A56),[1]原始数据!E:E)</f>
        <v>45034</v>
      </c>
      <c r="F56" s="14">
        <f>SUMPRODUCT(--(LEFT([1]原始数据!A:A,LEN(A56))=A56),[1]原始数据!Z:Z)</f>
        <v>120000000</v>
      </c>
      <c r="G56" s="15" t="s">
        <v>15</v>
      </c>
      <c r="H56" s="16" t="str">
        <f>LOOKUP(1,0/(LEFT([1]原始数据!A:A,LEN(A56))=A56),[1]原始数据!AF:AF)</f>
        <v>XAU/USD </v>
      </c>
      <c r="I56" s="20">
        <f>LOOKUP(1,0/(LEFT([1]原始数据!A:A,LEN(A56))=A56),[1]原始数据!J:J)</f>
        <v>0.0154</v>
      </c>
      <c r="J56" s="20">
        <f>LOOKUP(1,0/(LEFT([1]原始数据!A:A,LEN(A56))=A56),[1]原始数据!AH:AH)</f>
        <v>0.037</v>
      </c>
      <c r="K56" s="21">
        <f ca="1">LOOKUP(1,0/(A56='[1]编号-资金中心'!A:A),'[1]编号-资金中心'!C:C)</f>
        <v>615766.67</v>
      </c>
    </row>
    <row r="57" ht="29" spans="1:11">
      <c r="A57" s="17" t="s">
        <v>68</v>
      </c>
      <c r="B57" s="12">
        <f>LOOKUP(1,0/(LEFT([1]原始数据!A:A,LEN(A57))=A57),[1]原始数据!H:H)</f>
        <v>91</v>
      </c>
      <c r="C57" s="1" t="s">
        <v>14</v>
      </c>
      <c r="D57" s="13">
        <f>LOOKUP(1,0/(LEFT([1]原始数据!A:A,LEN(A57))=A57),[1]原始数据!D:D)</f>
        <v>44943</v>
      </c>
      <c r="E57" s="13">
        <f>LOOKUP(1,0/(LEFT([1]原始数据!A:A,LEN(A57))=A57),[1]原始数据!E:E)</f>
        <v>45034</v>
      </c>
      <c r="F57" s="14">
        <f>SUMPRODUCT(--(LEFT([1]原始数据!A:A,LEN(A57))=A57),[1]原始数据!Z:Z)</f>
        <v>60000000</v>
      </c>
      <c r="G57" s="15" t="s">
        <v>15</v>
      </c>
      <c r="H57" s="16" t="str">
        <f>LOOKUP(1,0/(LEFT([1]原始数据!A:A,LEN(A57))=A57),[1]原始数据!AF:AF)</f>
        <v>XAU/USD </v>
      </c>
      <c r="I57" s="20">
        <f>LOOKUP(1,0/(LEFT([1]原始数据!A:A,LEN(A57))=A57),[1]原始数据!J:J)</f>
        <v>0.0154</v>
      </c>
      <c r="J57" s="20">
        <f>LOOKUP(1,0/(LEFT([1]原始数据!A:A,LEN(A57))=A57),[1]原始数据!AH:AH)</f>
        <v>0.037</v>
      </c>
      <c r="K57" s="21">
        <f ca="1">LOOKUP(1,0/(A57='[1]编号-资金中心'!A:A),'[1]编号-资金中心'!C:C)</f>
        <v>307883.33</v>
      </c>
    </row>
    <row r="58" ht="29" spans="1:11">
      <c r="A58" s="17" t="s">
        <v>69</v>
      </c>
      <c r="B58" s="12">
        <f>LOOKUP(1,0/(LEFT([1]原始数据!A:A,LEN(A58))=A58),[1]原始数据!H:H)</f>
        <v>90</v>
      </c>
      <c r="C58" s="1" t="s">
        <v>14</v>
      </c>
      <c r="D58" s="13">
        <f>LOOKUP(1,0/(LEFT([1]原始数据!A:A,LEN(A58))=A58),[1]原始数据!D:D)</f>
        <v>44944</v>
      </c>
      <c r="E58" s="13">
        <f>LOOKUP(1,0/(LEFT([1]原始数据!A:A,LEN(A58))=A58),[1]原始数据!E:E)</f>
        <v>45034</v>
      </c>
      <c r="F58" s="14">
        <f>SUMPRODUCT(--(LEFT([1]原始数据!A:A,LEN(A58))=A58),[1]原始数据!Z:Z)</f>
        <v>300000000</v>
      </c>
      <c r="G58" s="15" t="s">
        <v>15</v>
      </c>
      <c r="H58" s="16" t="str">
        <f>LOOKUP(1,0/(LEFT([1]原始数据!A:A,LEN(A58))=A58),[1]原始数据!AF:AF)</f>
        <v>XAU/USD</v>
      </c>
      <c r="I58" s="20">
        <f>LOOKUP(1,0/(LEFT([1]原始数据!A:A,LEN(A58))=A58),[1]原始数据!J:J)</f>
        <v>0.0154</v>
      </c>
      <c r="J58" s="20">
        <f>LOOKUP(1,0/(LEFT([1]原始数据!A:A,LEN(A58))=A58),[1]原始数据!AH:AH)</f>
        <v>0.0374</v>
      </c>
      <c r="K58" s="21">
        <f ca="1">LOOKUP(1,0/(A58='[1]编号-资金中心'!A:A),'[1]编号-资金中心'!C:C)</f>
        <v>1552500</v>
      </c>
    </row>
    <row r="59" ht="29" spans="1:11">
      <c r="A59" s="17" t="s">
        <v>70</v>
      </c>
      <c r="B59" s="12">
        <f>LOOKUP(1,0/(LEFT([1]原始数据!A:A,LEN(A59))=A59),[1]原始数据!H:H)</f>
        <v>126</v>
      </c>
      <c r="C59" s="1" t="s">
        <v>14</v>
      </c>
      <c r="D59" s="13">
        <f>LOOKUP(1,0/(LEFT([1]原始数据!A:A,LEN(A59))=A59),[1]原始数据!D:D)</f>
        <v>44911</v>
      </c>
      <c r="E59" s="13">
        <f>LOOKUP(1,0/(LEFT([1]原始数据!A:A,LEN(A59))=A59),[1]原始数据!E:E)</f>
        <v>45037</v>
      </c>
      <c r="F59" s="14">
        <f>SUMPRODUCT(--(LEFT([1]原始数据!A:A,LEN(A59))=A59),[1]原始数据!Z:Z)</f>
        <v>24500000</v>
      </c>
      <c r="G59" s="15" t="s">
        <v>15</v>
      </c>
      <c r="H59" s="16" t="str">
        <f>LOOKUP(1,0/(LEFT([1]原始数据!A:A,LEN(A59))=A59),[1]原始数据!AF:AF)</f>
        <v>XAU/USD</v>
      </c>
      <c r="I59" s="20">
        <f>LOOKUP(1,0/(LEFT([1]原始数据!A:A,LEN(A59))=A59),[1]原始数据!J:J)</f>
        <v>0.0154</v>
      </c>
      <c r="J59" s="20">
        <f>LOOKUP(1,0/(LEFT([1]原始数据!A:A,LEN(A59))=A59),[1]原始数据!AH:AH)</f>
        <v>0.034</v>
      </c>
      <c r="K59" s="21">
        <f ca="1">LOOKUP(1,0/(A59='[1]编号-资金中心'!A:A),'[1]编号-资金中心'!C:C)</f>
        <v>149205</v>
      </c>
    </row>
    <row r="60" ht="29" spans="1:11">
      <c r="A60" s="17" t="s">
        <v>71</v>
      </c>
      <c r="B60" s="12">
        <f>LOOKUP(1,0/(LEFT([1]原始数据!A:A,LEN(A60))=A60),[1]原始数据!H:H)</f>
        <v>92</v>
      </c>
      <c r="C60" s="1" t="s">
        <v>14</v>
      </c>
      <c r="D60" s="13">
        <f>LOOKUP(1,0/(LEFT([1]原始数据!A:A,LEN(A60))=A60),[1]原始数据!D:D)</f>
        <v>44945</v>
      </c>
      <c r="E60" s="13">
        <f>LOOKUP(1,0/(LEFT([1]原始数据!A:A,LEN(A60))=A60),[1]原始数据!E:E)</f>
        <v>45037</v>
      </c>
      <c r="F60" s="14">
        <f>SUMPRODUCT(--(LEFT([1]原始数据!A:A,LEN(A60))=A60),[1]原始数据!Z:Z)</f>
        <v>56000000</v>
      </c>
      <c r="G60" s="15" t="s">
        <v>15</v>
      </c>
      <c r="H60" s="16" t="str">
        <f>LOOKUP(1,0/(LEFT([1]原始数据!A:A,LEN(A60))=A60),[1]原始数据!AF:AF)</f>
        <v>XAU/USD</v>
      </c>
      <c r="I60" s="20">
        <f>LOOKUP(1,0/(LEFT([1]原始数据!A:A,LEN(A60))=A60),[1]原始数据!J:J)</f>
        <v>0.0154</v>
      </c>
      <c r="J60" s="20">
        <f>LOOKUP(1,0/(LEFT([1]原始数据!A:A,LEN(A60))=A60),[1]原始数据!AH:AH)</f>
        <v>0.034</v>
      </c>
      <c r="K60" s="21">
        <f ca="1">LOOKUP(1,0/(A60='[1]编号-资金中心'!A:A),'[1]编号-资金中心'!C:C)</f>
        <v>247582.22</v>
      </c>
    </row>
    <row r="61" ht="29" spans="1:11">
      <c r="A61" s="17" t="s">
        <v>72</v>
      </c>
      <c r="B61" s="12">
        <f>LOOKUP(1,0/(LEFT([1]原始数据!A:A,LEN(A61))=A61),[1]原始数据!H:H)</f>
        <v>91</v>
      </c>
      <c r="C61" s="1" t="s">
        <v>14</v>
      </c>
      <c r="D61" s="13">
        <f>LOOKUP(1,0/(LEFT([1]原始数据!A:A,LEN(A61))=A61),[1]原始数据!D:D)</f>
        <v>44946</v>
      </c>
      <c r="E61" s="13">
        <f>LOOKUP(1,0/(LEFT([1]原始数据!A:A,LEN(A61))=A61),[1]原始数据!E:E)</f>
        <v>45037</v>
      </c>
      <c r="F61" s="14">
        <f>SUMPRODUCT(--(LEFT([1]原始数据!A:A,LEN(A61))=A61),[1]原始数据!Z:Z)</f>
        <v>20000000</v>
      </c>
      <c r="G61" s="15" t="s">
        <v>15</v>
      </c>
      <c r="H61" s="16" t="str">
        <f>LOOKUP(1,0/(LEFT([1]原始数据!A:A,LEN(A61))=A61),[1]原始数据!AF:AF)</f>
        <v>XAU/USD</v>
      </c>
      <c r="I61" s="20">
        <f>LOOKUP(1,0/(LEFT([1]原始数据!A:A,LEN(A61))=A61),[1]原始数据!J:J)</f>
        <v>0.0154</v>
      </c>
      <c r="J61" s="20">
        <f>LOOKUP(1,0/(LEFT([1]原始数据!A:A,LEN(A61))=A61),[1]原始数据!AH:AH)</f>
        <v>0.0345</v>
      </c>
      <c r="K61" s="21">
        <f ca="1">LOOKUP(1,0/(A61='[1]编号-资金中心'!A:A),'[1]编号-资金中心'!C:C)</f>
        <v>89988.89</v>
      </c>
    </row>
    <row r="62" ht="29" spans="1:11">
      <c r="A62" s="17" t="s">
        <v>73</v>
      </c>
      <c r="B62" s="12">
        <f>LOOKUP(1,0/(LEFT([1]原始数据!A:A,LEN(A62))=A62),[1]原始数据!H:H)</f>
        <v>126</v>
      </c>
      <c r="C62" s="1" t="s">
        <v>14</v>
      </c>
      <c r="D62" s="13">
        <f>LOOKUP(1,0/(LEFT([1]原始数据!A:A,LEN(A62))=A62),[1]原始数据!D:D)</f>
        <v>44918</v>
      </c>
      <c r="E62" s="13">
        <f>LOOKUP(1,0/(LEFT([1]原始数据!A:A,LEN(A62))=A62),[1]原始数据!E:E)</f>
        <v>45044</v>
      </c>
      <c r="F62" s="14">
        <f>SUMPRODUCT(--(LEFT([1]原始数据!A:A,LEN(A62))=A62),[1]原始数据!Z:Z)</f>
        <v>14100000</v>
      </c>
      <c r="G62" s="15" t="s">
        <v>15</v>
      </c>
      <c r="H62" s="16" t="str">
        <f>LOOKUP(1,0/(LEFT([1]原始数据!A:A,LEN(A62))=A62),[1]原始数据!AF:AF)</f>
        <v>XAU/USD</v>
      </c>
      <c r="I62" s="20">
        <f>LOOKUP(1,0/(LEFT([1]原始数据!A:A,LEN(A62))=A62),[1]原始数据!J:J)</f>
        <v>0.0154</v>
      </c>
      <c r="J62" s="20">
        <f>LOOKUP(1,0/(LEFT([1]原始数据!A:A,LEN(A62))=A62),[1]原始数据!AH:AH)</f>
        <v>0.034</v>
      </c>
      <c r="K62" s="21">
        <f ca="1">LOOKUP(1,0/(A62='[1]编号-资金中心'!A:A),'[1]编号-资金中心'!C:C)</f>
        <v>85869</v>
      </c>
    </row>
    <row r="63" ht="29" spans="1:11">
      <c r="A63" s="17" t="s">
        <v>74</v>
      </c>
      <c r="B63" s="12">
        <f>LOOKUP(1,0/(LEFT([1]原始数据!A:A,LEN(A63))=A63),[1]原始数据!H:H)</f>
        <v>105</v>
      </c>
      <c r="C63" s="1" t="s">
        <v>14</v>
      </c>
      <c r="D63" s="13">
        <f>LOOKUP(1,0/(LEFT([1]原始数据!A:A,LEN(A63))=A63),[1]原始数据!D:D)</f>
        <v>44945</v>
      </c>
      <c r="E63" s="13">
        <f>LOOKUP(1,0/(LEFT([1]原始数据!A:A,LEN(A63))=A63),[1]原始数据!E:E)</f>
        <v>45050</v>
      </c>
      <c r="F63" s="14">
        <f>SUMPRODUCT(--(LEFT([1]原始数据!A:A,LEN(A63))=A63),[1]原始数据!Z:Z)</f>
        <v>77000000</v>
      </c>
      <c r="G63" s="15" t="s">
        <v>15</v>
      </c>
      <c r="H63" s="16" t="str">
        <f>LOOKUP(1,0/(LEFT([1]原始数据!A:A,LEN(A63))=A63),[1]原始数据!AF:AF)</f>
        <v>XAU/USD</v>
      </c>
      <c r="I63" s="20">
        <f>LOOKUP(1,0/(LEFT([1]原始数据!A:A,LEN(A63))=A63),[1]原始数据!J:J)</f>
        <v>0.0154</v>
      </c>
      <c r="J63" s="20">
        <f>LOOKUP(1,0/(LEFT([1]原始数据!A:A,LEN(A63))=A63),[1]原始数据!AH:AH)</f>
        <v>0.0355</v>
      </c>
      <c r="K63" s="21">
        <f ca="1">LOOKUP(1,0/(A63='[1]编号-资金中心'!A:A),'[1]编号-资金中心'!C:C)</f>
        <v>422216.67</v>
      </c>
    </row>
    <row r="64" ht="29" spans="1:11">
      <c r="A64" s="17" t="s">
        <v>75</v>
      </c>
      <c r="B64" s="12">
        <f>LOOKUP(1,0/(LEFT([1]原始数据!A:A,LEN(A64))=A64),[1]原始数据!H:H)</f>
        <v>182</v>
      </c>
      <c r="C64" s="1" t="s">
        <v>14</v>
      </c>
      <c r="D64" s="13">
        <f>LOOKUP(1,0/(LEFT([1]原始数据!A:A,LEN(A64))=A64),[1]原始数据!D:D)</f>
        <v>44869</v>
      </c>
      <c r="E64" s="13">
        <f>LOOKUP(1,0/(LEFT([1]原始数据!A:A,LEN(A64))=A64),[1]原始数据!E:E)</f>
        <v>45051</v>
      </c>
      <c r="F64" s="14">
        <f>SUMPRODUCT(--(LEFT([1]原始数据!A:A,LEN(A64))=A64),[1]原始数据!Z:Z)</f>
        <v>17000000</v>
      </c>
      <c r="G64" s="15" t="s">
        <v>15</v>
      </c>
      <c r="H64" s="16" t="str">
        <f>LOOKUP(1,0/(LEFT([1]原始数据!A:A,LEN(A64))=A64),[1]原始数据!AF:AF)</f>
        <v>EUR/USD</v>
      </c>
      <c r="I64" s="20">
        <f>LOOKUP(1,0/(LEFT([1]原始数据!A:A,LEN(A64))=A64),[1]原始数据!J:J)</f>
        <v>0.0155</v>
      </c>
      <c r="J64" s="20">
        <f>LOOKUP(1,0/(LEFT([1]原始数据!A:A,LEN(A64))=A64),[1]原始数据!AH:AH)</f>
        <v>0.035</v>
      </c>
      <c r="K64" s="21">
        <f ca="1">LOOKUP(1,0/(A64='[1]编号-资金中心'!A:A),'[1]编号-资金中心'!C:C)</f>
        <v>161575.56</v>
      </c>
    </row>
    <row r="65" ht="29" spans="1:11">
      <c r="A65" s="17" t="s">
        <v>76</v>
      </c>
      <c r="B65" s="12">
        <f>LOOKUP(1,0/(LEFT([1]原始数据!A:A,LEN(A65))=A65),[1]原始数据!H:H)</f>
        <v>131</v>
      </c>
      <c r="C65" s="1" t="s">
        <v>14</v>
      </c>
      <c r="D65" s="13">
        <f>LOOKUP(1,0/(LEFT([1]原始数据!A:A,LEN(A65))=A65),[1]原始数据!D:D)</f>
        <v>44923</v>
      </c>
      <c r="E65" s="13">
        <f>LOOKUP(1,0/(LEFT([1]原始数据!A:A,LEN(A65))=A65),[1]原始数据!E:E)</f>
        <v>45054</v>
      </c>
      <c r="F65" s="14">
        <f>SUMPRODUCT(--(LEFT([1]原始数据!A:A,LEN(A65))=A65),[1]原始数据!Z:Z)</f>
        <v>20000000</v>
      </c>
      <c r="G65" s="15" t="s">
        <v>15</v>
      </c>
      <c r="H65" s="16" t="str">
        <f>LOOKUP(1,0/(LEFT([1]原始数据!A:A,LEN(A65))=A65),[1]原始数据!AF:AF)</f>
        <v>XAU/USD</v>
      </c>
      <c r="I65" s="20">
        <f>LOOKUP(1,0/(LEFT([1]原始数据!A:A,LEN(A65))=A65),[1]原始数据!J:J)</f>
        <v>0.0154</v>
      </c>
      <c r="J65" s="20">
        <f>LOOKUP(1,0/(LEFT([1]原始数据!A:A,LEN(A65))=A65),[1]原始数据!AH:AH)</f>
        <v>0.034</v>
      </c>
      <c r="K65" s="21">
        <f ca="1">LOOKUP(1,0/(A65='[1]编号-资金中心'!A:A),'[1]编号-资金中心'!C:C)</f>
        <v>126633.33</v>
      </c>
    </row>
    <row r="66" ht="29" spans="1:11">
      <c r="A66" s="17" t="s">
        <v>77</v>
      </c>
      <c r="B66" s="12">
        <f>LOOKUP(1,0/(LEFT([1]原始数据!A:A,LEN(A66))=A66),[1]原始数据!H:H)</f>
        <v>196</v>
      </c>
      <c r="C66" s="1" t="s">
        <v>14</v>
      </c>
      <c r="D66" s="13">
        <f>LOOKUP(1,0/(LEFT([1]原始数据!A:A,LEN(A66))=A66),[1]原始数据!D:D)</f>
        <v>44883</v>
      </c>
      <c r="E66" s="13">
        <f>LOOKUP(1,0/(LEFT([1]原始数据!A:A,LEN(A66))=A66),[1]原始数据!E:E)</f>
        <v>45079</v>
      </c>
      <c r="F66" s="14">
        <f>SUMPRODUCT(--(LEFT([1]原始数据!A:A,LEN(A66))=A66),[1]原始数据!Z:Z)</f>
        <v>60000000</v>
      </c>
      <c r="G66" s="15" t="s">
        <v>15</v>
      </c>
      <c r="H66" s="16" t="str">
        <f>LOOKUP(1,0/(LEFT([1]原始数据!A:A,LEN(A66))=A66),[1]原始数据!AF:AF)</f>
        <v>XAU/USD</v>
      </c>
      <c r="I66" s="20">
        <f>LOOKUP(1,0/(LEFT([1]原始数据!A:A,LEN(A66))=A66),[1]原始数据!J:J)</f>
        <v>0.0155</v>
      </c>
      <c r="J66" s="20">
        <f>LOOKUP(1,0/(LEFT([1]原始数据!A:A,LEN(A66))=A66),[1]原始数据!AH:AH)</f>
        <v>0.035</v>
      </c>
      <c r="K66" s="21">
        <f ca="1">LOOKUP(1,0/(A66='[1]编号-资金中心'!A:A),'[1]编号-资金中心'!C:C)</f>
        <v>604333.33</v>
      </c>
    </row>
    <row r="67" ht="29" spans="1:11">
      <c r="A67" s="17" t="s">
        <v>78</v>
      </c>
      <c r="B67" s="12">
        <f>LOOKUP(1,0/(LEFT([1]原始数据!A:A,LEN(A67))=A67),[1]原始数据!H:H)</f>
        <v>178</v>
      </c>
      <c r="C67" s="1" t="s">
        <v>14</v>
      </c>
      <c r="D67" s="13">
        <f>LOOKUP(1,0/(LEFT([1]原始数据!A:A,LEN(A67))=A67),[1]原始数据!D:D)</f>
        <v>44901</v>
      </c>
      <c r="E67" s="13">
        <f>LOOKUP(1,0/(LEFT([1]原始数据!A:A,LEN(A67))=A67),[1]原始数据!E:E)</f>
        <v>45079</v>
      </c>
      <c r="F67" s="14">
        <f>SUMPRODUCT(--(LEFT([1]原始数据!A:A,LEN(A67))=A67),[1]原始数据!Z:Z)</f>
        <v>50000000</v>
      </c>
      <c r="G67" s="15" t="s">
        <v>15</v>
      </c>
      <c r="H67" s="16" t="str">
        <f>LOOKUP(1,0/(LEFT([1]原始数据!A:A,LEN(A67))=A67),[1]原始数据!AF:AF)</f>
        <v>XAU/USD</v>
      </c>
      <c r="I67" s="20">
        <f>LOOKUP(1,0/(LEFT([1]原始数据!A:A,LEN(A67))=A67),[1]原始数据!J:J)</f>
        <v>0.0154</v>
      </c>
      <c r="J67" s="20">
        <f>LOOKUP(1,0/(LEFT([1]原始数据!A:A,LEN(A67))=A67),[1]原始数据!AH:AH)</f>
        <v>0.0385</v>
      </c>
      <c r="K67" s="21">
        <f ca="1">LOOKUP(1,0/(A67='[1]编号-资金中心'!A:A),'[1]编号-资金中心'!C:C)</f>
        <v>543888.89</v>
      </c>
    </row>
    <row r="68" ht="29" spans="1:11">
      <c r="A68" s="17" t="s">
        <v>79</v>
      </c>
      <c r="B68" s="12">
        <f>LOOKUP(1,0/(LEFT([1]原始数据!A:A,LEN(A68))=A68),[1]原始数据!H:H)</f>
        <v>160</v>
      </c>
      <c r="C68" s="1" t="s">
        <v>14</v>
      </c>
      <c r="D68" s="13">
        <f>LOOKUP(1,0/(LEFT([1]原始数据!A:A,LEN(A68))=A68),[1]原始数据!D:D)</f>
        <v>44925</v>
      </c>
      <c r="E68" s="13">
        <f>LOOKUP(1,0/(LEFT([1]原始数据!A:A,LEN(A68))=A68),[1]原始数据!E:E)</f>
        <v>45085</v>
      </c>
      <c r="F68" s="14">
        <f>SUMPRODUCT(--(LEFT([1]原始数据!A:A,LEN(A68))=A68),[1]原始数据!Z:Z)</f>
        <v>20000000</v>
      </c>
      <c r="G68" s="15" t="s">
        <v>15</v>
      </c>
      <c r="H68" s="16" t="str">
        <f>LOOKUP(1,0/(LEFT([1]原始数据!A:A,LEN(A68))=A68),[1]原始数据!AF:AF)</f>
        <v>XAU/USD</v>
      </c>
      <c r="I68" s="20">
        <f>LOOKUP(1,0/(LEFT([1]原始数据!A:A,LEN(A68))=A68),[1]原始数据!J:J)</f>
        <v>0.0154</v>
      </c>
      <c r="J68" s="20">
        <f>LOOKUP(1,0/(LEFT([1]原始数据!A:A,LEN(A68))=A68),[1]原始数据!AH:AH)</f>
        <v>0.0368</v>
      </c>
      <c r="K68" s="21">
        <f ca="1">LOOKUP(1,0/(A68='[1]编号-资金中心'!A:A),'[1]编号-资金中心'!C:C)</f>
        <v>179555.56</v>
      </c>
    </row>
    <row r="69" ht="29" spans="1:11">
      <c r="A69" s="17" t="s">
        <v>80</v>
      </c>
      <c r="B69" s="12">
        <f>LOOKUP(1,0/(LEFT([1]原始数据!A:A,LEN(A69))=A69),[1]原始数据!H:H)</f>
        <v>189</v>
      </c>
      <c r="C69" s="1" t="s">
        <v>14</v>
      </c>
      <c r="D69" s="13">
        <f>LOOKUP(1,0/(LEFT([1]原始数据!A:A,LEN(A69))=A69),[1]原始数据!D:D)</f>
        <v>44897</v>
      </c>
      <c r="E69" s="13">
        <f>LOOKUP(1,0/(LEFT([1]原始数据!A:A,LEN(A69))=A69),[1]原始数据!E:E)</f>
        <v>45086</v>
      </c>
      <c r="F69" s="14">
        <f>SUMPRODUCT(--(LEFT([1]原始数据!A:A,LEN(A69))=A69),[1]原始数据!Z:Z)</f>
        <v>19000000</v>
      </c>
      <c r="G69" s="15" t="s">
        <v>15</v>
      </c>
      <c r="H69" s="16" t="str">
        <f>LOOKUP(1,0/(LEFT([1]原始数据!A:A,LEN(A69))=A69),[1]原始数据!AF:AF)</f>
        <v>XAU/USD</v>
      </c>
      <c r="I69" s="20">
        <f>LOOKUP(1,0/(LEFT([1]原始数据!A:A,LEN(A69))=A69),[1]原始数据!J:J)</f>
        <v>0.0155</v>
      </c>
      <c r="J69" s="20">
        <f>LOOKUP(1,0/(LEFT([1]原始数据!A:A,LEN(A69))=A69),[1]原始数据!AH:AH)</f>
        <v>0.035</v>
      </c>
      <c r="K69" s="21">
        <f ca="1">LOOKUP(1,0/(A69='[1]编号-资金中心'!A:A),'[1]编号-资金中心'!C:C)</f>
        <v>183540</v>
      </c>
    </row>
    <row r="70" ht="29" spans="1:11">
      <c r="A70" s="17" t="s">
        <v>81</v>
      </c>
      <c r="B70" s="12">
        <f>LOOKUP(1,0/(LEFT([1]原始数据!A:A,LEN(A70))=A70),[1]原始数据!H:H)</f>
        <v>182</v>
      </c>
      <c r="C70" s="1" t="s">
        <v>14</v>
      </c>
      <c r="D70" s="13">
        <f>LOOKUP(1,0/(LEFT([1]原始数据!A:A,LEN(A70))=A70),[1]原始数据!D:D)</f>
        <v>44907</v>
      </c>
      <c r="E70" s="13">
        <f>LOOKUP(1,0/(LEFT([1]原始数据!A:A,LEN(A70))=A70),[1]原始数据!E:E)</f>
        <v>45089</v>
      </c>
      <c r="F70" s="14">
        <f>SUMPRODUCT(--(LEFT([1]原始数据!A:A,LEN(A70))=A70),[1]原始数据!Z:Z)</f>
        <v>30000000</v>
      </c>
      <c r="G70" s="15" t="s">
        <v>15</v>
      </c>
      <c r="H70" s="16" t="str">
        <f>LOOKUP(1,0/(LEFT([1]原始数据!A:A,LEN(A70))=A70),[1]原始数据!AF:AF)</f>
        <v>XAU/USD</v>
      </c>
      <c r="I70" s="20">
        <f>LOOKUP(1,0/(LEFT([1]原始数据!A:A,LEN(A70))=A70),[1]原始数据!J:J)</f>
        <v>0.0155</v>
      </c>
      <c r="J70" s="20">
        <f>LOOKUP(1,0/(LEFT([1]原始数据!A:A,LEN(A70))=A70),[1]原始数据!AH:AH)</f>
        <v>0.0382</v>
      </c>
      <c r="K70" s="21">
        <f ca="1">LOOKUP(1,0/(A70='[1]编号-资金中心'!A:A),'[1]编号-资金中心'!C:C)</f>
        <v>327600</v>
      </c>
    </row>
    <row r="71" ht="29" spans="1:11">
      <c r="A71" s="17" t="s">
        <v>82</v>
      </c>
      <c r="B71" s="12">
        <f>LOOKUP(1,0/(LEFT([1]原始数据!A:A,LEN(A71))=A71),[1]原始数据!H:H)</f>
        <v>181</v>
      </c>
      <c r="C71" s="1" t="s">
        <v>14</v>
      </c>
      <c r="D71" s="13">
        <f>LOOKUP(1,0/(LEFT([1]原始数据!A:A,LEN(A71))=A71),[1]原始数据!D:D)</f>
        <v>44908</v>
      </c>
      <c r="E71" s="13">
        <f>LOOKUP(1,0/(LEFT([1]原始数据!A:A,LEN(A71))=A71),[1]原始数据!E:E)</f>
        <v>45089</v>
      </c>
      <c r="F71" s="14">
        <f>SUMPRODUCT(--(LEFT([1]原始数据!A:A,LEN(A71))=A71),[1]原始数据!Z:Z)</f>
        <v>100000000</v>
      </c>
      <c r="G71" s="15" t="s">
        <v>15</v>
      </c>
      <c r="H71" s="16" t="str">
        <f>LOOKUP(1,0/(LEFT([1]原始数据!A:A,LEN(A71))=A71),[1]原始数据!AF:AF)</f>
        <v>XAU/USD</v>
      </c>
      <c r="I71" s="20">
        <f>LOOKUP(1,0/(LEFT([1]原始数据!A:A,LEN(A71))=A71),[1]原始数据!J:J)</f>
        <v>0.0155</v>
      </c>
      <c r="J71" s="20">
        <f>LOOKUP(1,0/(LEFT([1]原始数据!A:A,LEN(A71))=A71),[1]原始数据!AH:AH)</f>
        <v>0.0385</v>
      </c>
      <c r="K71" s="21">
        <f ca="1">LOOKUP(1,0/(A71='[1]编号-资金中心'!A:A),'[1]编号-资金中心'!C:C)</f>
        <v>1101083.33</v>
      </c>
    </row>
    <row r="72" ht="29" spans="1:11">
      <c r="A72" s="17" t="s">
        <v>83</v>
      </c>
      <c r="B72" s="12">
        <f>LOOKUP(1,0/(LEFT([1]原始数据!A:A,LEN(A72))=A72),[1]原始数据!H:H)</f>
        <v>180</v>
      </c>
      <c r="C72" s="1" t="s">
        <v>14</v>
      </c>
      <c r="D72" s="13">
        <f>LOOKUP(1,0/(LEFT([1]原始数据!A:A,LEN(A72))=A72),[1]原始数据!D:D)</f>
        <v>44909</v>
      </c>
      <c r="E72" s="13">
        <f>LOOKUP(1,0/(LEFT([1]原始数据!A:A,LEN(A72))=A72),[1]原始数据!E:E)</f>
        <v>45089</v>
      </c>
      <c r="F72" s="14">
        <f>SUMPRODUCT(--(LEFT([1]原始数据!A:A,LEN(A72))=A72),[1]原始数据!Z:Z)</f>
        <v>31000000</v>
      </c>
      <c r="G72" s="15" t="s">
        <v>15</v>
      </c>
      <c r="H72" s="16" t="str">
        <f>LOOKUP(1,0/(LEFT([1]原始数据!A:A,LEN(A72))=A72),[1]原始数据!AF:AF)</f>
        <v>XAU/USD</v>
      </c>
      <c r="I72" s="20">
        <f>LOOKUP(1,0/(LEFT([1]原始数据!A:A,LEN(A72))=A72),[1]原始数据!J:J)</f>
        <v>0.0155</v>
      </c>
      <c r="J72" s="20">
        <f>LOOKUP(1,0/(LEFT([1]原始数据!A:A,LEN(A72))=A72),[1]原始数据!AH:AH)</f>
        <v>0.035</v>
      </c>
      <c r="K72" s="21">
        <f ca="1">LOOKUP(1,0/(A72='[1]编号-资金中心'!A:A),'[1]编号-资金中心'!C:C)</f>
        <v>285200</v>
      </c>
    </row>
    <row r="73" ht="29" spans="1:11">
      <c r="A73" s="17" t="s">
        <v>84</v>
      </c>
      <c r="B73" s="12">
        <f>LOOKUP(1,0/(LEFT([1]原始数据!A:A,LEN(A73))=A73),[1]原始数据!H:H)</f>
        <v>189</v>
      </c>
      <c r="C73" s="1" t="s">
        <v>14</v>
      </c>
      <c r="D73" s="13">
        <f>LOOKUP(1,0/(LEFT([1]原始数据!A:A,LEN(A73))=A73),[1]原始数据!D:D)</f>
        <v>44904</v>
      </c>
      <c r="E73" s="13">
        <f>LOOKUP(1,0/(LEFT([1]原始数据!A:A,LEN(A73))=A73),[1]原始数据!E:E)</f>
        <v>45093</v>
      </c>
      <c r="F73" s="14">
        <f>SUMPRODUCT(--(LEFT([1]原始数据!A:A,LEN(A73))=A73),[1]原始数据!Z:Z)</f>
        <v>33000000</v>
      </c>
      <c r="G73" s="15" t="s">
        <v>15</v>
      </c>
      <c r="H73" s="16" t="str">
        <f>LOOKUP(1,0/(LEFT([1]原始数据!A:A,LEN(A73))=A73),[1]原始数据!AF:AF)</f>
        <v>XAU/USD</v>
      </c>
      <c r="I73" s="20">
        <f>LOOKUP(1,0/(LEFT([1]原始数据!A:A,LEN(A73))=A73),[1]原始数据!J:J)</f>
        <v>0.0155</v>
      </c>
      <c r="J73" s="20">
        <f>LOOKUP(1,0/(LEFT([1]原始数据!A:A,LEN(A73))=A73),[1]原始数据!AH:AH)</f>
        <v>0.035</v>
      </c>
      <c r="K73" s="21">
        <f ca="1">LOOKUP(1,0/(A73='[1]编号-资金中心'!A:A),'[1]编号-资金中心'!C:C)</f>
        <v>318780</v>
      </c>
    </row>
    <row r="74" ht="29" spans="1:11">
      <c r="A74" s="22" t="s">
        <v>85</v>
      </c>
      <c r="B74" s="12">
        <f>LOOKUP(1,0/(LEFT([1]原始数据!A:A,LEN(A74))=A74),[1]原始数据!H:H)</f>
        <v>182</v>
      </c>
      <c r="C74" s="1" t="s">
        <v>14</v>
      </c>
      <c r="D74" s="13">
        <f>LOOKUP(1,0/(LEFT([1]原始数据!A:A,LEN(A74))=A74),[1]原始数据!D:D)</f>
        <v>44915</v>
      </c>
      <c r="E74" s="13">
        <f>LOOKUP(1,0/(LEFT([1]原始数据!A:A,LEN(A74))=A74),[1]原始数据!E:E)</f>
        <v>45097</v>
      </c>
      <c r="F74" s="14">
        <f>SUMPRODUCT(--(LEFT([1]原始数据!A:A,LEN(A74))=A74),[1]原始数据!Z:Z)</f>
        <v>20000000</v>
      </c>
      <c r="G74" s="15" t="s">
        <v>15</v>
      </c>
      <c r="H74" s="16" t="str">
        <f>LOOKUP(1,0/(LEFT([1]原始数据!A:A,LEN(A74))=A74),[1]原始数据!AF:AF)</f>
        <v>XAU/USD</v>
      </c>
      <c r="I74" s="20">
        <f>LOOKUP(1,0/(LEFT([1]原始数据!A:A,LEN(A74))=A74),[1]原始数据!J:J)</f>
        <v>0.0155</v>
      </c>
      <c r="J74" s="20">
        <f>LOOKUP(1,0/(LEFT([1]原始数据!A:A,LEN(A74))=A74),[1]原始数据!AH:AH)</f>
        <v>0.037</v>
      </c>
      <c r="K74" s="21">
        <f ca="1">LOOKUP(1,0/(A74='[1]编号-资金中心'!A:A),'[1]编号-资金中心'!C:C)</f>
        <v>206266.67</v>
      </c>
    </row>
    <row r="75" ht="29" spans="1:11">
      <c r="A75" s="22" t="s">
        <v>86</v>
      </c>
      <c r="B75" s="12">
        <f>LOOKUP(1,0/(LEFT([1]原始数据!A:A,LEN(A75))=A75),[1]原始数据!H:H)</f>
        <v>180</v>
      </c>
      <c r="C75" s="1" t="s">
        <v>14</v>
      </c>
      <c r="D75" s="13">
        <f>LOOKUP(1,0/(LEFT([1]原始数据!A:A,LEN(A75))=A75),[1]原始数据!D:D)</f>
        <v>44917</v>
      </c>
      <c r="E75" s="13">
        <f>LOOKUP(1,0/(LEFT([1]原始数据!A:A,LEN(A75))=A75),[1]原始数据!E:E)</f>
        <v>45097</v>
      </c>
      <c r="F75" s="14">
        <f>SUMPRODUCT(--(LEFT([1]原始数据!A:A,LEN(A75))=A75),[1]原始数据!Z:Z)</f>
        <v>20000000</v>
      </c>
      <c r="G75" s="15" t="s">
        <v>15</v>
      </c>
      <c r="H75" s="16" t="str">
        <f>LOOKUP(1,0/(LEFT([1]原始数据!A:A,LEN(A75))=A75),[1]原始数据!AF:AF)</f>
        <v>XAU/USD</v>
      </c>
      <c r="I75" s="20">
        <f>LOOKUP(1,0/(LEFT([1]原始数据!A:A,LEN(A75))=A75),[1]原始数据!J:J)</f>
        <v>0.0155</v>
      </c>
      <c r="J75" s="20">
        <f>LOOKUP(1,0/(LEFT([1]原始数据!A:A,LEN(A75))=A75),[1]原始数据!AH:AH)</f>
        <v>0.037</v>
      </c>
      <c r="K75" s="21">
        <f ca="1">LOOKUP(1,0/(A75='[1]编号-资金中心'!A:A),'[1]编号-资金中心'!C:C)</f>
        <v>203000</v>
      </c>
    </row>
    <row r="76" ht="29" spans="1:11">
      <c r="A76" s="22" t="s">
        <v>87</v>
      </c>
      <c r="B76" s="12">
        <f>LOOKUP(1,0/(LEFT([1]原始数据!A:A,LEN(A76))=A76),[1]原始数据!H:H)</f>
        <v>180</v>
      </c>
      <c r="C76" s="1" t="s">
        <v>14</v>
      </c>
      <c r="D76" s="13">
        <f>LOOKUP(1,0/(LEFT([1]原始数据!A:A,LEN(A76))=A76),[1]原始数据!D:D)</f>
        <v>44918</v>
      </c>
      <c r="E76" s="13">
        <f>LOOKUP(1,0/(LEFT([1]原始数据!A:A,LEN(A76))=A76),[1]原始数据!E:E)</f>
        <v>45098</v>
      </c>
      <c r="F76" s="14">
        <f>SUMPRODUCT(--(LEFT([1]原始数据!A:A,LEN(A76))=A76),[1]原始数据!Z:Z)</f>
        <v>500000000</v>
      </c>
      <c r="G76" s="15" t="s">
        <v>15</v>
      </c>
      <c r="H76" s="16" t="str">
        <f>LOOKUP(1,0/(LEFT([1]原始数据!A:A,LEN(A76))=A76),[1]原始数据!AF:AF)</f>
        <v>XAU/USD</v>
      </c>
      <c r="I76" s="20">
        <f>LOOKUP(1,0/(LEFT([1]原始数据!A:A,LEN(A76))=A76),[1]原始数据!J:J)</f>
        <v>0.0155</v>
      </c>
      <c r="J76" s="20">
        <f>LOOKUP(1,0/(LEFT([1]原始数据!A:A,LEN(A76))=A76),[1]原始数据!AH:AH)</f>
        <v>0.039</v>
      </c>
      <c r="K76" s="21">
        <f ca="1">LOOKUP(1,0/(A76='[1]编号-资金中心'!A:A),'[1]编号-资金中心'!C:C)</f>
        <v>5600000</v>
      </c>
    </row>
    <row r="77" ht="29" spans="1:11">
      <c r="A77" s="22" t="s">
        <v>88</v>
      </c>
      <c r="B77" s="12">
        <f>LOOKUP(1,0/(LEFT([1]原始数据!A:A,LEN(A77))=A77),[1]原始数据!H:H)</f>
        <v>180</v>
      </c>
      <c r="C77" s="1" t="s">
        <v>14</v>
      </c>
      <c r="D77" s="13">
        <f>LOOKUP(1,0/(LEFT([1]原始数据!A:A,LEN(A77))=A77),[1]原始数据!D:D)</f>
        <v>44918</v>
      </c>
      <c r="E77" s="13">
        <f>LOOKUP(1,0/(LEFT([1]原始数据!A:A,LEN(A77))=A77),[1]原始数据!E:E)</f>
        <v>45098</v>
      </c>
      <c r="F77" s="14">
        <f>SUMPRODUCT(--(LEFT([1]原始数据!A:A,LEN(A77))=A77),[1]原始数据!Z:Z)</f>
        <v>500000000</v>
      </c>
      <c r="G77" s="15" t="s">
        <v>15</v>
      </c>
      <c r="H77" s="16" t="str">
        <f>LOOKUP(1,0/(LEFT([1]原始数据!A:A,LEN(A77))=A77),[1]原始数据!AF:AF)</f>
        <v>XAU/USD</v>
      </c>
      <c r="I77" s="20">
        <f>LOOKUP(1,0/(LEFT([1]原始数据!A:A,LEN(A77))=A77),[1]原始数据!J:J)</f>
        <v>0.0155</v>
      </c>
      <c r="J77" s="20">
        <f>LOOKUP(1,0/(LEFT([1]原始数据!A:A,LEN(A77))=A77),[1]原始数据!AH:AH)</f>
        <v>0.039</v>
      </c>
      <c r="K77" s="21">
        <f ca="1">LOOKUP(1,0/(A77='[1]编号-资金中心'!A:A),'[1]编号-资金中心'!C:C)</f>
        <v>5600000</v>
      </c>
    </row>
    <row r="78" ht="29" spans="1:11">
      <c r="A78" s="22" t="s">
        <v>89</v>
      </c>
      <c r="B78" s="12">
        <f>LOOKUP(1,0/(LEFT([1]原始数据!A:A,LEN(A78))=A78),[1]原始数据!H:H)</f>
        <v>200</v>
      </c>
      <c r="C78" s="1" t="s">
        <v>14</v>
      </c>
      <c r="D78" s="13">
        <f>LOOKUP(1,0/(LEFT([1]原始数据!A:A,LEN(A78))=A78),[1]原始数据!D:D)</f>
        <v>44903</v>
      </c>
      <c r="E78" s="13">
        <f>LOOKUP(1,0/(LEFT([1]原始数据!A:A,LEN(A78))=A78),[1]原始数据!E:E)</f>
        <v>45103</v>
      </c>
      <c r="F78" s="14">
        <f>SUMPRODUCT(--(LEFT([1]原始数据!A:A,LEN(A78))=A78),[1]原始数据!Z:Z)</f>
        <v>80000000</v>
      </c>
      <c r="G78" s="15" t="s">
        <v>15</v>
      </c>
      <c r="H78" s="16" t="str">
        <f>LOOKUP(1,0/(LEFT([1]原始数据!A:A,LEN(A78))=A78),[1]原始数据!AF:AF)</f>
        <v>XAU/USD</v>
      </c>
      <c r="I78" s="20">
        <f>LOOKUP(1,0/(LEFT([1]原始数据!A:A,LEN(A78))=A78),[1]原始数据!J:J)</f>
        <v>0.0155</v>
      </c>
      <c r="J78" s="20">
        <f>LOOKUP(1,0/(LEFT([1]原始数据!A:A,LEN(A78))=A78),[1]原始数据!AH:AH)</f>
        <v>0.0368</v>
      </c>
      <c r="K78" s="21">
        <f ca="1">LOOKUP(1,0/(A78='[1]编号-资金中心'!A:A),'[1]编号-资金中心'!C:C)</f>
        <v>897777.78</v>
      </c>
    </row>
    <row r="79" ht="29" spans="1:11">
      <c r="A79" s="22" t="s">
        <v>90</v>
      </c>
      <c r="B79" s="12">
        <f>LOOKUP(1,0/(LEFT([1]原始数据!A:A,LEN(A79))=A79),[1]原始数据!H:H)</f>
        <v>182</v>
      </c>
      <c r="C79" s="1" t="s">
        <v>14</v>
      </c>
      <c r="D79" s="13">
        <f>LOOKUP(1,0/(LEFT([1]原始数据!A:A,LEN(A79))=A79),[1]原始数据!D:D)</f>
        <v>44923</v>
      </c>
      <c r="E79" s="13">
        <f>LOOKUP(1,0/(LEFT([1]原始数据!A:A,LEN(A79))=A79),[1]原始数据!E:E)</f>
        <v>45105</v>
      </c>
      <c r="F79" s="14">
        <f>SUMPRODUCT(--(LEFT([1]原始数据!A:A,LEN(A79))=A79),[1]原始数据!Z:Z)</f>
        <v>20000000</v>
      </c>
      <c r="G79" s="15" t="s">
        <v>15</v>
      </c>
      <c r="H79" s="16" t="str">
        <f>LOOKUP(1,0/(LEFT([1]原始数据!A:A,LEN(A79))=A79),[1]原始数据!AF:AF)</f>
        <v>XAU/USD</v>
      </c>
      <c r="I79" s="20">
        <f>LOOKUP(1,0/(LEFT([1]原始数据!A:A,LEN(A79))=A79),[1]原始数据!J:J)</f>
        <v>0.0155</v>
      </c>
      <c r="J79" s="20">
        <f>LOOKUP(1,0/(LEFT([1]原始数据!A:A,LEN(A79))=A79),[1]原始数据!AH:AH)</f>
        <v>0.037</v>
      </c>
      <c r="K79" s="21">
        <f ca="1">LOOKUP(1,0/(A79='[1]编号-资金中心'!A:A),'[1]编号-资金中心'!C:C)</f>
        <v>206266.67</v>
      </c>
    </row>
    <row r="80" ht="29" spans="1:11">
      <c r="A80" s="23" t="s">
        <v>91</v>
      </c>
      <c r="B80" s="12">
        <f>LOOKUP(1,0/(LEFT([1]原始数据!A:A,LEN(A80))=A80),[1]原始数据!H:H)</f>
        <v>180</v>
      </c>
      <c r="C80" s="1" t="s">
        <v>14</v>
      </c>
      <c r="D80" s="13">
        <f>LOOKUP(1,0/(LEFT([1]原始数据!A:A,LEN(A80))=A80),[1]原始数据!D:D)</f>
        <v>44925</v>
      </c>
      <c r="E80" s="13">
        <f>LOOKUP(1,0/(LEFT([1]原始数据!A:A,LEN(A80))=A80),[1]原始数据!E:E)</f>
        <v>45105</v>
      </c>
      <c r="F80" s="14">
        <f>SUMPRODUCT(--(LEFT([1]原始数据!A:A,LEN(A80))=A80),[1]原始数据!Z:Z)</f>
        <v>500000000</v>
      </c>
      <c r="G80" s="15" t="s">
        <v>15</v>
      </c>
      <c r="H80" s="16" t="str">
        <f>LOOKUP(1,0/(LEFT([1]原始数据!A:A,LEN(A80))=A80),[1]原始数据!AF:AF)</f>
        <v>XAU/USD</v>
      </c>
      <c r="I80" s="20">
        <f>LOOKUP(1,0/(LEFT([1]原始数据!A:A,LEN(A80))=A80),[1]原始数据!J:J)</f>
        <v>0.0155</v>
      </c>
      <c r="J80" s="20">
        <f>LOOKUP(1,0/(LEFT([1]原始数据!A:A,LEN(A80))=A80),[1]原始数据!AH:AH)</f>
        <v>0.039</v>
      </c>
      <c r="K80" s="21">
        <f ca="1">LOOKUP(1,0/(A80='[1]编号-资金中心'!A:A),'[1]编号-资金中心'!C:C)</f>
        <v>5600000</v>
      </c>
    </row>
    <row r="81" ht="29" spans="1:11">
      <c r="A81" s="23" t="s">
        <v>92</v>
      </c>
      <c r="B81" s="12">
        <f>LOOKUP(1,0/(LEFT([1]原始数据!A:A,LEN(A81))=A81),[1]原始数据!H:H)</f>
        <v>180</v>
      </c>
      <c r="C81" s="1" t="s">
        <v>14</v>
      </c>
      <c r="D81" s="13">
        <f>LOOKUP(1,0/(LEFT([1]原始数据!A:A,LEN(A81))=A81),[1]原始数据!D:D)</f>
        <v>44925</v>
      </c>
      <c r="E81" s="13">
        <f>LOOKUP(1,0/(LEFT([1]原始数据!A:A,LEN(A81))=A81),[1]原始数据!E:E)</f>
        <v>45105</v>
      </c>
      <c r="F81" s="14">
        <f>SUMPRODUCT(--(LEFT([1]原始数据!A:A,LEN(A81))=A81),[1]原始数据!Z:Z)</f>
        <v>500000000</v>
      </c>
      <c r="G81" s="15" t="s">
        <v>15</v>
      </c>
      <c r="H81" s="16" t="str">
        <f>LOOKUP(1,0/(LEFT([1]原始数据!A:A,LEN(A81))=A81),[1]原始数据!AF:AF)</f>
        <v>XAU/USD</v>
      </c>
      <c r="I81" s="20">
        <f>LOOKUP(1,0/(LEFT([1]原始数据!A:A,LEN(A81))=A81),[1]原始数据!J:J)</f>
        <v>0.0155</v>
      </c>
      <c r="J81" s="20">
        <f>LOOKUP(1,0/(LEFT([1]原始数据!A:A,LEN(A81))=A81),[1]原始数据!AH:AH)</f>
        <v>0.039</v>
      </c>
      <c r="K81" s="21">
        <f ca="1">LOOKUP(1,0/(A81='[1]编号-资金中心'!A:A),'[1]编号-资金中心'!C:C)</f>
        <v>5600000</v>
      </c>
    </row>
    <row r="82" ht="29" spans="1:11">
      <c r="A82" s="23" t="s">
        <v>93</v>
      </c>
      <c r="B82" s="12">
        <f>LOOKUP(1,0/(LEFT([1]原始数据!A:A,LEN(A82))=A82),[1]原始数据!H:H)</f>
        <v>180</v>
      </c>
      <c r="C82" s="1" t="s">
        <v>14</v>
      </c>
      <c r="D82" s="13">
        <f>LOOKUP(1,0/(LEFT([1]原始数据!A:A,LEN(A82))=A82),[1]原始数据!D:D)</f>
        <v>44925</v>
      </c>
      <c r="E82" s="13">
        <f>LOOKUP(1,0/(LEFT([1]原始数据!A:A,LEN(A82))=A82),[1]原始数据!E:E)</f>
        <v>45105</v>
      </c>
      <c r="F82" s="14">
        <f>SUMPRODUCT(--(LEFT([1]原始数据!A:A,LEN(A82))=A82),[1]原始数据!Z:Z)</f>
        <v>50000000</v>
      </c>
      <c r="G82" s="15" t="s">
        <v>15</v>
      </c>
      <c r="H82" s="16" t="str">
        <f>LOOKUP(1,0/(LEFT([1]原始数据!A:A,LEN(A82))=A82),[1]原始数据!AF:AF)</f>
        <v>XAU/USD</v>
      </c>
      <c r="I82" s="20">
        <f>LOOKUP(1,0/(LEFT([1]原始数据!A:A,LEN(A82))=A82),[1]原始数据!J:J)</f>
        <v>0.0155</v>
      </c>
      <c r="J82" s="20">
        <f>LOOKUP(1,0/(LEFT([1]原始数据!A:A,LEN(A82))=A82),[1]原始数据!AH:AH)</f>
        <v>0.039</v>
      </c>
      <c r="K82" s="21">
        <f ca="1">LOOKUP(1,0/(A82='[1]编号-资金中心'!A:A),'[1]编号-资金中心'!C:C)</f>
        <v>560000</v>
      </c>
    </row>
    <row r="83" ht="29" spans="1:11">
      <c r="A83" s="23" t="s">
        <v>94</v>
      </c>
      <c r="B83" s="12">
        <f>LOOKUP(1,0/(LEFT([1]原始数据!A:A,LEN(A83))=A83),[1]原始数据!H:H)</f>
        <v>197</v>
      </c>
      <c r="C83" s="1" t="s">
        <v>14</v>
      </c>
      <c r="D83" s="13">
        <f>LOOKUP(1,0/(LEFT([1]原始数据!A:A,LEN(A83))=A83),[1]原始数据!D:D)</f>
        <v>44909</v>
      </c>
      <c r="E83" s="13">
        <f>LOOKUP(1,0/(LEFT([1]原始数据!A:A,LEN(A83))=A83),[1]原始数据!E:E)</f>
        <v>45106</v>
      </c>
      <c r="F83" s="14">
        <f>SUMPRODUCT(--(LEFT([1]原始数据!A:A,LEN(A83))=A83),[1]原始数据!Z:Z)</f>
        <v>20000000</v>
      </c>
      <c r="G83" s="15" t="s">
        <v>15</v>
      </c>
      <c r="H83" s="16" t="str">
        <f>LOOKUP(1,0/(LEFT([1]原始数据!A:A,LEN(A83))=A83),[1]原始数据!AF:AF)</f>
        <v>XAU/USD</v>
      </c>
      <c r="I83" s="20">
        <f>LOOKUP(1,0/(LEFT([1]原始数据!A:A,LEN(A83))=A83),[1]原始数据!J:J)</f>
        <v>0.0155</v>
      </c>
      <c r="J83" s="20">
        <f>LOOKUP(1,0/(LEFT([1]原始数据!A:A,LEN(A83))=A83),[1]原始数据!AH:AH)</f>
        <v>0.036</v>
      </c>
      <c r="K83" s="21">
        <f ca="1">LOOKUP(1,0/(A83='[1]编号-资金中心'!A:A),'[1]编号-资金中心'!C:C)</f>
        <v>212322.22</v>
      </c>
    </row>
    <row r="84" ht="29" spans="1:11">
      <c r="A84" s="23" t="s">
        <v>95</v>
      </c>
      <c r="B84" s="12">
        <f>LOOKUP(1,0/(LEFT([1]原始数据!A:A,LEN(A84))=A84),[1]原始数据!H:H)</f>
        <v>191</v>
      </c>
      <c r="C84" s="1" t="s">
        <v>14</v>
      </c>
      <c r="D84" s="13">
        <f>LOOKUP(1,0/(LEFT([1]原始数据!A:A,LEN(A84))=A84),[1]原始数据!D:D)</f>
        <v>44916</v>
      </c>
      <c r="E84" s="13">
        <f>LOOKUP(1,0/(LEFT([1]原始数据!A:A,LEN(A84))=A84),[1]原始数据!E:E)</f>
        <v>45107</v>
      </c>
      <c r="F84" s="14">
        <f>SUMPRODUCT(--(LEFT([1]原始数据!A:A,LEN(A84))=A84),[1]原始数据!Z:Z)</f>
        <v>45000000</v>
      </c>
      <c r="G84" s="15" t="s">
        <v>15</v>
      </c>
      <c r="H84" s="16" t="str">
        <f>LOOKUP(1,0/(LEFT([1]原始数据!A:A,LEN(A84))=A84),[1]原始数据!AF:AF)</f>
        <v>XAU/USD</v>
      </c>
      <c r="I84" s="20">
        <f>LOOKUP(1,0/(LEFT([1]原始数据!A:A,LEN(A84))=A84),[1]原始数据!J:J)</f>
        <v>0.0155</v>
      </c>
      <c r="J84" s="20">
        <f>LOOKUP(1,0/(LEFT([1]原始数据!A:A,LEN(A84))=A84),[1]原始数据!AH:AH)</f>
        <v>0.0355</v>
      </c>
      <c r="K84" s="21">
        <f ca="1">LOOKUP(1,0/(A84='[1]编号-资金中心'!A:A),'[1]编号-资金中心'!C:C)</f>
        <v>451237.5</v>
      </c>
    </row>
    <row r="85" ht="29" spans="1:11">
      <c r="A85" s="23" t="s">
        <v>96</v>
      </c>
      <c r="B85" s="12">
        <f>LOOKUP(1,0/(LEFT([1]原始数据!A:A,LEN(A85))=A85),[1]原始数据!H:H)</f>
        <v>180</v>
      </c>
      <c r="C85" s="1" t="s">
        <v>14</v>
      </c>
      <c r="D85" s="13">
        <f>LOOKUP(1,0/(LEFT([1]原始数据!A:A,LEN(A85))=A85),[1]原始数据!D:D)</f>
        <v>44937</v>
      </c>
      <c r="E85" s="13">
        <f>LOOKUP(1,0/(LEFT([1]原始数据!A:A,LEN(A85))=A85),[1]原始数据!E:E)</f>
        <v>45117</v>
      </c>
      <c r="F85" s="14">
        <f>SUMPRODUCT(--(LEFT([1]原始数据!A:A,LEN(A85))=A85),[1]原始数据!Z:Z)</f>
        <v>25000000</v>
      </c>
      <c r="G85" s="15" t="s">
        <v>15</v>
      </c>
      <c r="H85" s="16" t="str">
        <f>LOOKUP(1,0/(LEFT([1]原始数据!A:A,LEN(A85))=A85),[1]原始数据!AF:AF)</f>
        <v>XAU/USD</v>
      </c>
      <c r="I85" s="20">
        <f>LOOKUP(1,0/(LEFT([1]原始数据!A:A,LEN(A85))=A85),[1]原始数据!J:J)</f>
        <v>0.0155</v>
      </c>
      <c r="J85" s="20">
        <f>LOOKUP(1,0/(LEFT([1]原始数据!A:A,LEN(A85))=A85),[1]原始数据!AH:AH)</f>
        <v>0.036</v>
      </c>
      <c r="K85" s="21">
        <f ca="1">LOOKUP(1,0/(A85='[1]编号-资金中心'!A:A),'[1]编号-资金中心'!C:C)</f>
        <v>241250</v>
      </c>
    </row>
    <row r="86" ht="29" spans="1:11">
      <c r="A86" s="23" t="s">
        <v>97</v>
      </c>
      <c r="B86" s="12">
        <f>LOOKUP(1,0/(LEFT([1]原始数据!A:A,LEN(A86))=A86),[1]原始数据!H:H)</f>
        <v>182</v>
      </c>
      <c r="C86" s="1" t="s">
        <v>14</v>
      </c>
      <c r="D86" s="13">
        <f>LOOKUP(1,0/(LEFT([1]原始数据!A:A,LEN(A86))=A86),[1]原始数据!D:D)</f>
        <v>44939</v>
      </c>
      <c r="E86" s="13">
        <f>LOOKUP(1,0/(LEFT([1]原始数据!A:A,LEN(A86))=A86),[1]原始数据!E:E)</f>
        <v>45121</v>
      </c>
      <c r="F86" s="14">
        <f>SUMPRODUCT(--(LEFT([1]原始数据!A:A,LEN(A86))=A86),[1]原始数据!Z:Z)</f>
        <v>243000000</v>
      </c>
      <c r="G86" s="15" t="s">
        <v>15</v>
      </c>
      <c r="H86" s="16" t="str">
        <f>LOOKUP(1,0/(LEFT([1]原始数据!A:A,LEN(A86))=A86),[1]原始数据!AF:AF)</f>
        <v>XAU/USD</v>
      </c>
      <c r="I86" s="20">
        <f>LOOKUP(1,0/(LEFT([1]原始数据!A:A,LEN(A86))=A86),[1]原始数据!J:J)</f>
        <v>0.0155</v>
      </c>
      <c r="J86" s="20">
        <f>LOOKUP(1,0/(LEFT([1]原始数据!A:A,LEN(A86))=A86),[1]原始数据!AH:AH)</f>
        <v>0.035</v>
      </c>
      <c r="K86" s="21">
        <f ca="1">LOOKUP(1,0/(A86='[1]编号-资金中心'!A:A),'[1]编号-资金中心'!C:C)</f>
        <v>2248155</v>
      </c>
    </row>
    <row r="87" ht="29" spans="1:11">
      <c r="A87" s="24" t="s">
        <v>98</v>
      </c>
      <c r="B87" s="12">
        <f>LOOKUP(1,0/(LEFT([1]原始数据!A:A,LEN(A87))=A87),[1]原始数据!H:H)</f>
        <v>183</v>
      </c>
      <c r="C87" s="1" t="s">
        <v>14</v>
      </c>
      <c r="D87" s="13">
        <f>LOOKUP(1,0/(LEFT([1]原始数据!A:A,LEN(A87))=A87),[1]原始数据!D:D)</f>
        <v>44945</v>
      </c>
      <c r="E87" s="13">
        <f>LOOKUP(1,0/(LEFT([1]原始数据!A:A,LEN(A87))=A87),[1]原始数据!E:E)</f>
        <v>45128</v>
      </c>
      <c r="F87" s="14">
        <f>SUMPRODUCT(--(LEFT([1]原始数据!A:A,LEN(A87))=A87),[1]原始数据!Z:Z)</f>
        <v>120000000</v>
      </c>
      <c r="G87" s="15" t="s">
        <v>15</v>
      </c>
      <c r="H87" s="16" t="str">
        <f>LOOKUP(1,0/(LEFT([1]原始数据!A:A,LEN(A87))=A87),[1]原始数据!AF:AF)</f>
        <v>XAU/USD </v>
      </c>
      <c r="I87" s="20">
        <f>LOOKUP(1,0/(LEFT([1]原始数据!A:A,LEN(A87))=A87),[1]原始数据!J:J)</f>
        <v>0.0155</v>
      </c>
      <c r="J87" s="20">
        <f>LOOKUP(1,0/(LEFT([1]原始数据!A:A,LEN(A87))=A87),[1]原始数据!AH:AH)</f>
        <v>0.0365</v>
      </c>
      <c r="K87" s="21">
        <f ca="1">LOOKUP(1,0/(A87='[1]编号-资金中心'!A:A),'[1]编号-资金中心'!C:C)</f>
        <v>1207800</v>
      </c>
    </row>
    <row r="88" ht="29" spans="1:11">
      <c r="A88" s="24" t="s">
        <v>99</v>
      </c>
      <c r="B88" s="12">
        <f>LOOKUP(1,0/(LEFT([1]原始数据!A:A,LEN(A88))=A88),[1]原始数据!H:H)</f>
        <v>220</v>
      </c>
      <c r="C88" s="1" t="s">
        <v>14</v>
      </c>
      <c r="D88" s="13">
        <f>LOOKUP(1,0/(LEFT([1]原始数据!A:A,LEN(A88))=A88),[1]原始数据!D:D)</f>
        <v>44914</v>
      </c>
      <c r="E88" s="13">
        <f>LOOKUP(1,0/(LEFT([1]原始数据!A:A,LEN(A88))=A88),[1]原始数据!E:E)</f>
        <v>45134</v>
      </c>
      <c r="F88" s="14">
        <f>SUMPRODUCT(--(LEFT([1]原始数据!A:A,LEN(A88))=A88),[1]原始数据!Z:Z)</f>
        <v>7000000</v>
      </c>
      <c r="G88" s="15" t="s">
        <v>15</v>
      </c>
      <c r="H88" s="16" t="str">
        <f>LOOKUP(1,0/(LEFT([1]原始数据!A:A,LEN(A88))=A88),[1]原始数据!AF:AF)</f>
        <v>XAU/USD</v>
      </c>
      <c r="I88" s="20">
        <f>LOOKUP(1,0/(LEFT([1]原始数据!A:A,LEN(A88))=A88),[1]原始数据!J:J)</f>
        <v>0.0155</v>
      </c>
      <c r="J88" s="20">
        <f>LOOKUP(1,0/(LEFT([1]原始数据!A:A,LEN(A88))=A88),[1]原始数据!AH:AH)</f>
        <v>0.035</v>
      </c>
      <c r="K88" s="21">
        <f ca="1">LOOKUP(1,0/(A88='[1]编号-资金中心'!A:A),'[1]编号-资金中心'!C:C)</f>
        <v>78711.11</v>
      </c>
    </row>
    <row r="89" ht="29" spans="1:11">
      <c r="A89" s="24" t="s">
        <v>100</v>
      </c>
      <c r="B89" s="12">
        <f>LOOKUP(1,0/(LEFT([1]原始数据!A:A,LEN(A89))=A89),[1]原始数据!H:H)</f>
        <v>220</v>
      </c>
      <c r="C89" s="1" t="s">
        <v>14</v>
      </c>
      <c r="D89" s="13">
        <f>LOOKUP(1,0/(LEFT([1]原始数据!A:A,LEN(A89))=A89),[1]原始数据!D:D)</f>
        <v>44915</v>
      </c>
      <c r="E89" s="13">
        <f>LOOKUP(1,0/(LEFT([1]原始数据!A:A,LEN(A89))=A89),[1]原始数据!E:E)</f>
        <v>45135</v>
      </c>
      <c r="F89" s="14">
        <f>SUMPRODUCT(--(LEFT([1]原始数据!A:A,LEN(A89))=A89),[1]原始数据!Z:Z)</f>
        <v>10000000</v>
      </c>
      <c r="G89" s="15" t="s">
        <v>15</v>
      </c>
      <c r="H89" s="16" t="str">
        <f>LOOKUP(1,0/(LEFT([1]原始数据!A:A,LEN(A89))=A89),[1]原始数据!AF:AF)</f>
        <v>XAU/USD</v>
      </c>
      <c r="I89" s="20">
        <f>LOOKUP(1,0/(LEFT([1]原始数据!A:A,LEN(A89))=A89),[1]原始数据!J:J)</f>
        <v>0.0155</v>
      </c>
      <c r="J89" s="20">
        <f>LOOKUP(1,0/(LEFT([1]原始数据!A:A,LEN(A89))=A89),[1]原始数据!AH:AH)</f>
        <v>0.038</v>
      </c>
      <c r="K89" s="21">
        <f ca="1">LOOKUP(1,0/(A89='[1]编号-资金中心'!A:A),'[1]编号-资金中心'!C:C)</f>
        <v>130777.78</v>
      </c>
    </row>
    <row r="90" ht="29" spans="1:11">
      <c r="A90" s="24" t="s">
        <v>101</v>
      </c>
      <c r="B90" s="12">
        <f>LOOKUP(1,0/(LEFT([1]原始数据!A:A,LEN(A90))=A90),[1]原始数据!H:H)</f>
        <v>189</v>
      </c>
      <c r="C90" s="1" t="s">
        <v>14</v>
      </c>
      <c r="D90" s="13">
        <f>LOOKUP(1,0/(LEFT([1]原始数据!A:A,LEN(A90))=A90),[1]原始数据!D:D)</f>
        <v>44946</v>
      </c>
      <c r="E90" s="13">
        <f>LOOKUP(1,0/(LEFT([1]原始数据!A:A,LEN(A90))=A90),[1]原始数据!E:E)</f>
        <v>45135</v>
      </c>
      <c r="F90" s="14">
        <f>SUMPRODUCT(--(LEFT([1]原始数据!A:A,LEN(A90))=A90),[1]原始数据!Z:Z)</f>
        <v>50000000</v>
      </c>
      <c r="G90" s="15" t="s">
        <v>15</v>
      </c>
      <c r="H90" s="16" t="str">
        <f>LOOKUP(1,0/(LEFT([1]原始数据!A:A,LEN(A90))=A90),[1]原始数据!AF:AF)</f>
        <v>XAU/USD</v>
      </c>
      <c r="I90" s="20">
        <f>LOOKUP(1,0/(LEFT([1]原始数据!A:A,LEN(A90))=A90),[1]原始数据!J:J)</f>
        <v>0.0155</v>
      </c>
      <c r="J90" s="20">
        <f>LOOKUP(1,0/(LEFT([1]原始数据!A:A,LEN(A90))=A90),[1]原始数据!AH:AH)</f>
        <v>0.0365</v>
      </c>
      <c r="K90" s="21">
        <f ca="1">LOOKUP(1,0/(A90='[1]编号-资金中心'!A:A),'[1]编号-资金中心'!C:C)</f>
        <v>519750</v>
      </c>
    </row>
    <row r="91" ht="29" spans="1:11">
      <c r="A91" s="24" t="s">
        <v>102</v>
      </c>
      <c r="B91" s="12">
        <f>LOOKUP(1,0/(LEFT([1]原始数据!A:A,LEN(A91))=A91),[1]原始数据!H:H)</f>
        <v>185</v>
      </c>
      <c r="C91" s="1" t="s">
        <v>14</v>
      </c>
      <c r="D91" s="13">
        <f>LOOKUP(1,0/(LEFT([1]原始数据!A:A,LEN(A91))=A91),[1]原始数据!D:D)</f>
        <v>44957</v>
      </c>
      <c r="E91" s="13">
        <f>LOOKUP(1,0/(LEFT([1]原始数据!A:A,LEN(A91))=A91),[1]原始数据!E:E)</f>
        <v>45142</v>
      </c>
      <c r="F91" s="14">
        <f>SUMPRODUCT(--(LEFT([1]原始数据!A:A,LEN(A91))=A91),[1]原始数据!Z:Z)</f>
        <v>20000000</v>
      </c>
      <c r="G91" s="15" t="s">
        <v>15</v>
      </c>
      <c r="H91" s="16" t="str">
        <f>LOOKUP(1,0/(LEFT([1]原始数据!A:A,LEN(A91))=A91),[1]原始数据!AF:AF)</f>
        <v>XAU/USD</v>
      </c>
      <c r="I91" s="20">
        <f>LOOKUP(1,0/(LEFT([1]原始数据!A:A,LEN(A91))=A91),[1]原始数据!J:J)</f>
        <v>0.0155</v>
      </c>
      <c r="J91" s="20">
        <f>LOOKUP(1,0/(LEFT([1]原始数据!A:A,LEN(A91))=A91),[1]原始数据!AH:AH)</f>
        <v>0.035</v>
      </c>
      <c r="K91" s="21">
        <f ca="1">LOOKUP(1,0/(A91='[1]编号-资金中心'!A:A),'[1]编号-资金中心'!C:C)</f>
        <v>188083.33</v>
      </c>
    </row>
    <row r="92" ht="29" spans="1:11">
      <c r="A92" s="24" t="s">
        <v>103</v>
      </c>
      <c r="B92" s="12">
        <f>LOOKUP(1,0/(LEFT([1]原始数据!A:A,LEN(A92))=A92),[1]原始数据!H:H)</f>
        <v>365</v>
      </c>
      <c r="C92" s="1" t="s">
        <v>14</v>
      </c>
      <c r="D92" s="13">
        <f>LOOKUP(1,0/(LEFT([1]原始数据!A:A,LEN(A92))=A92),[1]原始数据!D:D)</f>
        <v>44909</v>
      </c>
      <c r="E92" s="13">
        <f>LOOKUP(1,0/(LEFT([1]原始数据!A:A,LEN(A92))=A92),[1]原始数据!E:E)</f>
        <v>45274</v>
      </c>
      <c r="F92" s="14">
        <f>SUMPRODUCT(--(LEFT([1]原始数据!A:A,LEN(A92))=A92),[1]原始数据!Z:Z)</f>
        <v>50000000</v>
      </c>
      <c r="G92" s="15" t="s">
        <v>15</v>
      </c>
      <c r="H92" s="16" t="str">
        <f>LOOKUP(1,0/(LEFT([1]原始数据!A:A,LEN(A92))=A92),[1]原始数据!AF:AF)</f>
        <v>EUR/USD</v>
      </c>
      <c r="I92" s="20">
        <f>LOOKUP(1,0/(LEFT([1]原始数据!A:A,LEN(A92))=A92),[1]原始数据!J:J)</f>
        <v>0.0175</v>
      </c>
      <c r="J92" s="20">
        <f>LOOKUP(1,0/(LEFT([1]原始数据!A:A,LEN(A92))=A92),[1]原始数据!AH:AH)</f>
        <v>0.0375</v>
      </c>
      <c r="K92" s="21">
        <f ca="1">LOOKUP(1,0/(A92='[1]编号-资金中心'!A:A),'[1]编号-资金中心'!C:C)</f>
        <v>953055.56</v>
      </c>
    </row>
    <row r="93" ht="29" spans="1:11">
      <c r="A93" s="24" t="s">
        <v>104</v>
      </c>
      <c r="B93" s="12">
        <f>LOOKUP(1,0/(LEFT([1]原始数据!A:A,LEN(A93))=A93),[1]原始数据!H:H)</f>
        <v>365</v>
      </c>
      <c r="C93" s="1" t="s">
        <v>14</v>
      </c>
      <c r="D93" s="13">
        <f>LOOKUP(1,0/(LEFT([1]原始数据!A:A,LEN(A93))=A93),[1]原始数据!D:D)</f>
        <v>44916</v>
      </c>
      <c r="E93" s="13">
        <f>LOOKUP(1,0/(LEFT([1]原始数据!A:A,LEN(A93))=A93),[1]原始数据!E:E)</f>
        <v>45281</v>
      </c>
      <c r="F93" s="14">
        <f>SUMPRODUCT(--(LEFT([1]原始数据!A:A,LEN(A93))=A93),[1]原始数据!Z:Z)</f>
        <v>50000000</v>
      </c>
      <c r="G93" s="15" t="s">
        <v>15</v>
      </c>
      <c r="H93" s="16" t="str">
        <f>LOOKUP(1,0/(LEFT([1]原始数据!A:A,LEN(A93))=A93),[1]原始数据!AF:AF)</f>
        <v>EUR/USD</v>
      </c>
      <c r="I93" s="20">
        <f>LOOKUP(1,0/(LEFT([1]原始数据!A:A,LEN(A93))=A93),[1]原始数据!J:J)</f>
        <v>0.0175</v>
      </c>
      <c r="J93" s="20">
        <f>LOOKUP(1,0/(LEFT([1]原始数据!A:A,LEN(A93))=A93),[1]原始数据!AH:AH)</f>
        <v>0.0375</v>
      </c>
      <c r="K93" s="21">
        <f ca="1">LOOKUP(1,0/(A93='[1]编号-资金中心'!A:A),'[1]编号-资金中心'!C:C)</f>
        <v>953055.56</v>
      </c>
    </row>
    <row r="94" ht="29" spans="1:11">
      <c r="A94" s="24" t="s">
        <v>105</v>
      </c>
      <c r="B94" s="12">
        <f>LOOKUP(1,0/(LEFT([1]原始数据!A:A,LEN(A94))=A94),[1]原始数据!H:H)</f>
        <v>347</v>
      </c>
      <c r="C94" s="1" t="s">
        <v>14</v>
      </c>
      <c r="D94" s="13">
        <f>LOOKUP(1,0/(LEFT([1]原始数据!A:A,LEN(A94))=A94),[1]原始数据!D:D)</f>
        <v>44938</v>
      </c>
      <c r="E94" s="13">
        <f>LOOKUP(1,0/(LEFT([1]原始数据!A:A,LEN(A94))=A94),[1]原始数据!E:E)</f>
        <v>45285</v>
      </c>
      <c r="F94" s="14">
        <f>SUMPRODUCT(--(LEFT([1]原始数据!A:A,LEN(A94))=A94),[1]原始数据!Z:Z)</f>
        <v>50000000</v>
      </c>
      <c r="G94" s="15" t="s">
        <v>15</v>
      </c>
      <c r="H94" s="16" t="str">
        <f>LOOKUP(1,0/(LEFT([1]原始数据!A:A,LEN(A94))=A94),[1]原始数据!AF:AF)</f>
        <v>EUR/USD</v>
      </c>
      <c r="I94" s="20">
        <f>LOOKUP(1,0/(LEFT([1]原始数据!A:A,LEN(A94))=A94),[1]原始数据!J:J)</f>
        <v>0.0155</v>
      </c>
      <c r="J94" s="20">
        <f>LOOKUP(1,0/(LEFT([1]原始数据!A:A,LEN(A94))=A94),[1]原始数据!AH:AH)</f>
        <v>0.0375</v>
      </c>
      <c r="K94" s="21">
        <f ca="1">LOOKUP(1,0/(A94='[1]编号-资金中心'!A:A),'[1]编号-资金中心'!C:C)</f>
        <v>1026541.67</v>
      </c>
    </row>
    <row r="95" ht="29" spans="1:11">
      <c r="A95" s="24" t="s">
        <v>106</v>
      </c>
      <c r="B95" s="12">
        <f>LOOKUP(1,0/(LEFT([1]原始数据!A:A,LEN(A95))=A95),[1]原始数据!H:H)</f>
        <v>365</v>
      </c>
      <c r="C95" s="1" t="s">
        <v>14</v>
      </c>
      <c r="D95" s="13">
        <f>LOOKUP(1,0/(LEFT([1]原始数据!A:A,LEN(A95))=A95),[1]原始数据!D:D)</f>
        <v>44921</v>
      </c>
      <c r="E95" s="13">
        <f>LOOKUP(1,0/(LEFT([1]原始数据!A:A,LEN(A95))=A95),[1]原始数据!E:E)</f>
        <v>45286</v>
      </c>
      <c r="F95" s="14">
        <f>SUMPRODUCT(--(LEFT([1]原始数据!A:A,LEN(A95))=A95),[1]原始数据!Z:Z)</f>
        <v>70000000</v>
      </c>
      <c r="G95" s="15" t="s">
        <v>15</v>
      </c>
      <c r="H95" s="16" t="str">
        <f>LOOKUP(1,0/(LEFT([1]原始数据!A:A,LEN(A95))=A95),[1]原始数据!AF:AF)</f>
        <v>XAU/USD</v>
      </c>
      <c r="I95" s="20">
        <f>LOOKUP(1,0/(LEFT([1]原始数据!A:A,LEN(A95))=A95),[1]原始数据!J:J)</f>
        <v>0.0175</v>
      </c>
      <c r="J95" s="20">
        <f>LOOKUP(1,0/(LEFT([1]原始数据!A:A,LEN(A95))=A95),[1]原始数据!AH:AH)</f>
        <v>0.038</v>
      </c>
      <c r="K95" s="21">
        <f ca="1">LOOKUP(1,0/(A95='[1]编号-资金中心'!A:A),'[1]编号-资金中心'!C:C)</f>
        <v>1383958.33</v>
      </c>
    </row>
    <row r="96" ht="29" spans="1:11">
      <c r="A96" s="25" t="s">
        <v>107</v>
      </c>
      <c r="B96" s="12">
        <f>LOOKUP(1,0/(LEFT([1]原始数据!A:A,LEN(A96))=A96),[1]原始数据!H:H)</f>
        <v>365</v>
      </c>
      <c r="C96" s="1" t="s">
        <v>14</v>
      </c>
      <c r="D96" s="13">
        <f>LOOKUP(1,0/(LEFT([1]原始数据!A:A,LEN(A96))=A96),[1]原始数据!D:D)</f>
        <v>44921</v>
      </c>
      <c r="E96" s="13">
        <f>LOOKUP(1,0/(LEFT([1]原始数据!A:A,LEN(A96))=A96),[1]原始数据!E:E)</f>
        <v>45286</v>
      </c>
      <c r="F96" s="14">
        <f>SUMPRODUCT(--(LEFT([1]原始数据!A:A,LEN(A96))=A96),[1]原始数据!Z:Z)</f>
        <v>256000000</v>
      </c>
      <c r="G96" s="15" t="s">
        <v>15</v>
      </c>
      <c r="H96" s="16" t="str">
        <f>LOOKUP(1,0/(LEFT([1]原始数据!A:A,LEN(A96))=A96),[1]原始数据!AF:AF)</f>
        <v>XAU/USD</v>
      </c>
      <c r="I96" s="20">
        <f>LOOKUP(1,0/(LEFT([1]原始数据!A:A,LEN(A96))=A96),[1]原始数据!J:J)</f>
        <v>0.0175</v>
      </c>
      <c r="J96" s="20">
        <f>LOOKUP(1,0/(LEFT([1]原始数据!A:A,LEN(A96))=A96),[1]原始数据!AH:AH)</f>
        <v>0.038</v>
      </c>
      <c r="K96" s="21">
        <f ca="1">LOOKUP(1,0/(A96='[1]编号-资金中心'!A:A),'[1]编号-资金中心'!C:C)</f>
        <v>5061333.33</v>
      </c>
    </row>
    <row r="97" ht="29" spans="1:11">
      <c r="A97" s="24" t="s">
        <v>108</v>
      </c>
      <c r="B97" s="12">
        <f>LOOKUP(1,0/(LEFT([1]原始数据!A:A,LEN(A97))=A97),[1]原始数据!H:H)</f>
        <v>343</v>
      </c>
      <c r="C97" s="1" t="s">
        <v>14</v>
      </c>
      <c r="D97" s="13">
        <f>LOOKUP(1,0/(LEFT([1]原始数据!A:A,LEN(A97))=A97),[1]原始数据!D:D)</f>
        <v>44943</v>
      </c>
      <c r="E97" s="13">
        <f>LOOKUP(1,0/(LEFT([1]原始数据!A:A,LEN(A97))=A97),[1]原始数据!E:E)</f>
        <v>45286</v>
      </c>
      <c r="F97" s="14">
        <f>SUMPRODUCT(--(LEFT([1]原始数据!A:A,LEN(A97))=A97),[1]原始数据!Z:Z)</f>
        <v>20000000</v>
      </c>
      <c r="G97" s="15" t="s">
        <v>15</v>
      </c>
      <c r="H97" s="16" t="str">
        <f>LOOKUP(1,0/(LEFT([1]原始数据!A:A,LEN(A97))=A97),[1]原始数据!AF:AF)</f>
        <v>XAU/USD</v>
      </c>
      <c r="I97" s="20">
        <f>LOOKUP(1,0/(LEFT([1]原始数据!A:A,LEN(A97))=A97),[1]原始数据!J:J)</f>
        <v>0.0155</v>
      </c>
      <c r="J97" s="20">
        <f>LOOKUP(1,0/(LEFT([1]原始数据!A:A,LEN(A97))=A97),[1]原始数据!AH:AH)</f>
        <v>0.0375</v>
      </c>
      <c r="K97" s="21">
        <f ca="1">LOOKUP(1,0/(A97='[1]编号-资金中心'!A:A),'[1]编号-资金中心'!C:C)</f>
        <v>400166.67</v>
      </c>
    </row>
    <row r="98" ht="29" spans="1:11">
      <c r="A98" s="24" t="s">
        <v>109</v>
      </c>
      <c r="B98" s="12">
        <f>LOOKUP(1,0/(LEFT([1]原始数据!A:A,LEN(A98))=A98),[1]原始数据!H:H)</f>
        <v>365</v>
      </c>
      <c r="C98" s="1" t="s">
        <v>14</v>
      </c>
      <c r="D98" s="13">
        <f>LOOKUP(1,0/(LEFT([1]原始数据!A:A,LEN(A98))=A98),[1]原始数据!D:D)</f>
        <v>44922</v>
      </c>
      <c r="E98" s="13">
        <f>LOOKUP(1,0/(LEFT([1]原始数据!A:A,LEN(A98))=A98),[1]原始数据!E:E)</f>
        <v>45287</v>
      </c>
      <c r="F98" s="14">
        <f>SUMPRODUCT(--(LEFT([1]原始数据!A:A,LEN(A98))=A98),[1]原始数据!Z:Z)</f>
        <v>40000000</v>
      </c>
      <c r="G98" s="15" t="s">
        <v>15</v>
      </c>
      <c r="H98" s="16" t="str">
        <f>LOOKUP(1,0/(LEFT([1]原始数据!A:A,LEN(A98))=A98),[1]原始数据!AF:AF)</f>
        <v>XAU/USD</v>
      </c>
      <c r="I98" s="20">
        <f>LOOKUP(1,0/(LEFT([1]原始数据!A:A,LEN(A98))=A98),[1]原始数据!J:J)</f>
        <v>0.0175</v>
      </c>
      <c r="J98" s="20">
        <f>LOOKUP(1,0/(LEFT([1]原始数据!A:A,LEN(A98))=A98),[1]原始数据!AH:AH)</f>
        <v>0.0386</v>
      </c>
      <c r="K98" s="21">
        <f ca="1">LOOKUP(1,0/(A98='[1]编号-资金中心'!A:A),'[1]编号-资金中心'!C:C)</f>
        <v>815166.67</v>
      </c>
    </row>
    <row r="99" ht="29" spans="1:11">
      <c r="A99" s="24" t="s">
        <v>110</v>
      </c>
      <c r="B99" s="12">
        <f>LOOKUP(1,0/(LEFT([1]原始数据!A:A,LEN(A99))=A99),[1]原始数据!H:H)</f>
        <v>365</v>
      </c>
      <c r="C99" s="1" t="s">
        <v>14</v>
      </c>
      <c r="D99" s="13">
        <f>LOOKUP(1,0/(LEFT([1]原始数据!A:A,LEN(A99))=A99),[1]原始数据!D:D)</f>
        <v>44923</v>
      </c>
      <c r="E99" s="13">
        <f>LOOKUP(1,0/(LEFT([1]原始数据!A:A,LEN(A99))=A99),[1]原始数据!E:E)</f>
        <v>45288</v>
      </c>
      <c r="F99" s="14">
        <f>SUMPRODUCT(--(LEFT([1]原始数据!A:A,LEN(A99))=A99),[1]原始数据!Z:Z)</f>
        <v>20000000</v>
      </c>
      <c r="G99" s="15" t="s">
        <v>15</v>
      </c>
      <c r="H99" s="16" t="str">
        <f>LOOKUP(1,0/(LEFT([1]原始数据!A:A,LEN(A99))=A99),[1]原始数据!AF:AF)</f>
        <v>XAU/USD</v>
      </c>
      <c r="I99" s="20">
        <f>LOOKUP(1,0/(LEFT([1]原始数据!A:A,LEN(A99))=A99),[1]原始数据!J:J)</f>
        <v>0.0175</v>
      </c>
      <c r="J99" s="20">
        <f>LOOKUP(1,0/(LEFT([1]原始数据!A:A,LEN(A99))=A99),[1]原始数据!AH:AH)</f>
        <v>0.038</v>
      </c>
      <c r="K99" s="21">
        <f ca="1">LOOKUP(1,0/(A99='[1]编号-资金中心'!A:A),'[1]编号-资金中心'!C:C)</f>
        <v>395416.67</v>
      </c>
    </row>
    <row r="100" ht="29" spans="1:11">
      <c r="A100" s="26" t="s">
        <v>111</v>
      </c>
      <c r="B100" s="12">
        <f>LOOKUP(1,0/(LEFT([1]原始数据!A:A,LEN(A100))=A100),[1]原始数据!H:H)</f>
        <v>365</v>
      </c>
      <c r="C100" s="1" t="s">
        <v>14</v>
      </c>
      <c r="D100" s="13">
        <f>LOOKUP(1,0/(LEFT([1]原始数据!A:A,LEN(A100))=A100),[1]原始数据!D:D)</f>
        <v>44923</v>
      </c>
      <c r="E100" s="13">
        <f>LOOKUP(1,0/(LEFT([1]原始数据!A:A,LEN(A100))=A100),[1]原始数据!E:E)</f>
        <v>45288</v>
      </c>
      <c r="F100" s="14">
        <f>SUMPRODUCT(--(LEFT([1]原始数据!A:A,LEN(A100))=A100),[1]原始数据!Z:Z)</f>
        <v>50000000</v>
      </c>
      <c r="G100" s="15" t="s">
        <v>15</v>
      </c>
      <c r="H100" s="16" t="str">
        <f>LOOKUP(1,0/(LEFT([1]原始数据!A:A,LEN(A100))=A100),[1]原始数据!AF:AF)</f>
        <v>XAU/USD</v>
      </c>
      <c r="I100" s="20">
        <f>LOOKUP(1,0/(LEFT([1]原始数据!A:A,LEN(A100))=A100),[1]原始数据!J:J)</f>
        <v>0.0175</v>
      </c>
      <c r="J100" s="20">
        <f>LOOKUP(1,0/(LEFT([1]原始数据!A:A,LEN(A100))=A100),[1]原始数据!AH:AH)</f>
        <v>0.038</v>
      </c>
      <c r="K100" s="21">
        <f ca="1">LOOKUP(1,0/(A100='[1]编号-资金中心'!A:A),'[1]编号-资金中心'!C:C)</f>
        <v>988541.67</v>
      </c>
    </row>
    <row r="101" ht="29" spans="1:11">
      <c r="A101" s="24" t="s">
        <v>112</v>
      </c>
      <c r="B101" s="12">
        <f>LOOKUP(1,0/(LEFT([1]原始数据!A:A,LEN(A101))=A101),[1]原始数据!H:H)</f>
        <v>365</v>
      </c>
      <c r="C101" s="1" t="s">
        <v>14</v>
      </c>
      <c r="D101" s="13">
        <f>LOOKUP(1,0/(LEFT([1]原始数据!A:A,LEN(A101))=A101),[1]原始数据!D:D)</f>
        <v>44924</v>
      </c>
      <c r="E101" s="13">
        <f>LOOKUP(1,0/(LEFT([1]原始数据!A:A,LEN(A101))=A101),[1]原始数据!E:E)</f>
        <v>45289</v>
      </c>
      <c r="F101" s="14">
        <f>SUMPRODUCT(--(LEFT([1]原始数据!A:A,LEN(A101))=A101),[1]原始数据!Z:Z)</f>
        <v>20000000</v>
      </c>
      <c r="G101" s="15" t="s">
        <v>15</v>
      </c>
      <c r="H101" s="16" t="str">
        <f>LOOKUP(1,0/(LEFT([1]原始数据!A:A,LEN(A101))=A101),[1]原始数据!AF:AF)</f>
        <v>XAU/USD</v>
      </c>
      <c r="I101" s="20">
        <f>LOOKUP(1,0/(LEFT([1]原始数据!A:A,LEN(A101))=A101),[1]原始数据!J:J)</f>
        <v>0.0175</v>
      </c>
      <c r="J101" s="20">
        <f>LOOKUP(1,0/(LEFT([1]原始数据!A:A,LEN(A101))=A101),[1]原始数据!AH:AH)</f>
        <v>0.0375</v>
      </c>
      <c r="K101" s="21">
        <f ca="1">LOOKUP(1,0/(A101='[1]编号-资金中心'!A:A),'[1]编号-资金中心'!C:C)</f>
        <v>385277.78</v>
      </c>
    </row>
    <row r="102" ht="29" spans="1:11">
      <c r="A102" s="24" t="s">
        <v>113</v>
      </c>
      <c r="B102" s="12">
        <f>LOOKUP(1,0/(LEFT([1]原始数据!A:A,LEN(A102))=A102),[1]原始数据!H:H)</f>
        <v>365</v>
      </c>
      <c r="C102" s="1" t="s">
        <v>14</v>
      </c>
      <c r="D102" s="13">
        <f>LOOKUP(1,0/(LEFT([1]原始数据!A:A,LEN(A102))=A102),[1]原始数据!D:D)</f>
        <v>44924</v>
      </c>
      <c r="E102" s="13">
        <f>LOOKUP(1,0/(LEFT([1]原始数据!A:A,LEN(A102))=A102),[1]原始数据!E:E)</f>
        <v>45289</v>
      </c>
      <c r="F102" s="14">
        <f>SUMPRODUCT(--(LEFT([1]原始数据!A:A,LEN(A102))=A102),[1]原始数据!Z:Z)</f>
        <v>40000000</v>
      </c>
      <c r="G102" s="15" t="s">
        <v>15</v>
      </c>
      <c r="H102" s="16" t="str">
        <f>LOOKUP(1,0/(LEFT([1]原始数据!A:A,LEN(A102))=A102),[1]原始数据!AF:AF)</f>
        <v>XAU/USD </v>
      </c>
      <c r="I102" s="20">
        <f>LOOKUP(1,0/(LEFT([1]原始数据!A:A,LEN(A102))=A102),[1]原始数据!J:J)</f>
        <v>0.0175</v>
      </c>
      <c r="J102" s="20">
        <f>LOOKUP(1,0/(LEFT([1]原始数据!A:A,LEN(A102))=A102),[1]原始数据!AH:AH)</f>
        <v>0.0375</v>
      </c>
      <c r="K102" s="21">
        <f ca="1">LOOKUP(1,0/(A102='[1]编号-资金中心'!A:A),'[1]编号-资金中心'!C:C)</f>
        <v>770555.56</v>
      </c>
    </row>
    <row r="103" ht="29" spans="1:11">
      <c r="A103" s="24" t="s">
        <v>114</v>
      </c>
      <c r="B103" s="12">
        <f>LOOKUP(1,0/(LEFT([1]原始数据!A:A,LEN(A103))=A103),[1]原始数据!H:H)</f>
        <v>365</v>
      </c>
      <c r="C103" s="1" t="s">
        <v>14</v>
      </c>
      <c r="D103" s="13">
        <f>LOOKUP(1,0/(LEFT([1]原始数据!A:A,LEN(A103))=A103),[1]原始数据!D:D)</f>
        <v>44924</v>
      </c>
      <c r="E103" s="13">
        <f>LOOKUP(1,0/(LEFT([1]原始数据!A:A,LEN(A103))=A103),[1]原始数据!E:E)</f>
        <v>45289</v>
      </c>
      <c r="F103" s="14">
        <f>SUMPRODUCT(--(LEFT([1]原始数据!A:A,LEN(A103))=A103),[1]原始数据!Z:Z)</f>
        <v>50000000</v>
      </c>
      <c r="G103" s="15" t="s">
        <v>15</v>
      </c>
      <c r="H103" s="16" t="str">
        <f>LOOKUP(1,0/(LEFT([1]原始数据!A:A,LEN(A103))=A103),[1]原始数据!AF:AF)</f>
        <v>EUR/USD</v>
      </c>
      <c r="I103" s="20">
        <f>LOOKUP(1,0/(LEFT([1]原始数据!A:A,LEN(A103))=A103),[1]原始数据!J:J)</f>
        <v>0.0175</v>
      </c>
      <c r="J103" s="20">
        <f>LOOKUP(1,0/(LEFT([1]原始数据!A:A,LEN(A103))=A103),[1]原始数据!AH:AH)</f>
        <v>0.0375</v>
      </c>
      <c r="K103" s="21">
        <f ca="1">LOOKUP(1,0/(A103='[1]编号-资金中心'!A:A),'[1]编号-资金中心'!C:C)</f>
        <v>953055.56</v>
      </c>
    </row>
    <row r="104" ht="29" spans="1:11">
      <c r="A104" s="25" t="s">
        <v>115</v>
      </c>
      <c r="B104" s="12">
        <f>LOOKUP(1,0/(LEFT([1]原始数据!A:A,LEN(A104))=A104),[1]原始数据!H:H)</f>
        <v>365</v>
      </c>
      <c r="C104" s="1" t="s">
        <v>14</v>
      </c>
      <c r="D104" s="13">
        <f>LOOKUP(1,0/(LEFT([1]原始数据!A:A,LEN(A104))=A104),[1]原始数据!D:D)</f>
        <v>44945</v>
      </c>
      <c r="E104" s="13">
        <f>LOOKUP(1,0/(LEFT([1]原始数据!A:A,LEN(A104))=A104),[1]原始数据!E:E)</f>
        <v>45310</v>
      </c>
      <c r="F104" s="14">
        <f>SUMPRODUCT(--(LEFT([1]原始数据!A:A,LEN(A104))=A104),[1]原始数据!Z:Z)</f>
        <v>32000000</v>
      </c>
      <c r="G104" s="15" t="s">
        <v>15</v>
      </c>
      <c r="H104" s="16" t="str">
        <f>LOOKUP(1,0/(LEFT([1]原始数据!A:A,LEN(A104))=A104),[1]原始数据!AF:AF)</f>
        <v>XAU/USD</v>
      </c>
      <c r="I104" s="20">
        <f>LOOKUP(1,0/(LEFT([1]原始数据!A:A,LEN(A104))=A104),[1]原始数据!J:J)</f>
        <v>0.0175</v>
      </c>
      <c r="J104" s="20">
        <f>LOOKUP(1,0/(LEFT([1]原始数据!A:A,LEN(A104))=A104),[1]原始数据!AH:AH)</f>
        <v>0.037</v>
      </c>
      <c r="K104" s="21">
        <f ca="1">LOOKUP(1,0/(A104='[1]编号-资金中心'!A:A),'[1]编号-资金中心'!C:C)</f>
        <v>600222.22</v>
      </c>
    </row>
    <row r="105" ht="29" spans="1:11">
      <c r="A105" s="24" t="s">
        <v>116</v>
      </c>
      <c r="B105" s="12">
        <f>LOOKUP(1,0/(LEFT([1]原始数据!A:A,LEN(A105))=A105),[1]原始数据!H:H)</f>
        <v>70</v>
      </c>
      <c r="C105" s="1" t="s">
        <v>14</v>
      </c>
      <c r="D105" s="13">
        <f>LOOKUP(1,0/(LEFT([1]原始数据!A:A,LEN(A105))=A105),[1]原始数据!D:D)</f>
        <v>44890</v>
      </c>
      <c r="E105" s="13">
        <f>LOOKUP(1,0/(LEFT([1]原始数据!A:A,LEN(A105))=A105),[1]原始数据!E:E)</f>
        <v>44960</v>
      </c>
      <c r="F105" s="14">
        <f>SUMPRODUCT(--(LEFT([1]原始数据!A:A,LEN(A105))=A105),[1]原始数据!Z:Z)</f>
        <v>89000000</v>
      </c>
      <c r="G105" s="15" t="s">
        <v>15</v>
      </c>
      <c r="H105" s="16" t="str">
        <f>LOOKUP(1,0/(LEFT([1]原始数据!A:A,LEN(A105))=A105),[1]原始数据!AF:AF)</f>
        <v>SHAU</v>
      </c>
      <c r="I105" s="20">
        <f>LOOKUP(1,0/(LEFT([1]原始数据!A:A,LEN(A105))=A105),[1]原始数据!J:J)</f>
        <v>0.01485</v>
      </c>
      <c r="J105" s="20">
        <f>LOOKUP(1,0/(LEFT([1]原始数据!A:A,LEN(A105))=A105),[1]原始数据!AH:AH)</f>
        <v>0.033</v>
      </c>
      <c r="K105" s="21">
        <f ca="1">LOOKUP(1,0/(A105='[1]编号-资金中心'!A:A),'[1]编号-资金中心'!C:C)</f>
        <v>293329.17</v>
      </c>
    </row>
    <row r="106" ht="29" spans="1:11">
      <c r="A106" s="24" t="s">
        <v>117</v>
      </c>
      <c r="B106" s="12">
        <f>LOOKUP(1,0/(LEFT([1]原始数据!A:A,LEN(A106))=A106),[1]原始数据!H:H)</f>
        <v>311</v>
      </c>
      <c r="C106" s="1" t="s">
        <v>14</v>
      </c>
      <c r="D106" s="13">
        <f>LOOKUP(1,0/(LEFT([1]原始数据!A:A,LEN(A106))=A106),[1]原始数据!D:D)</f>
        <v>44652</v>
      </c>
      <c r="E106" s="13">
        <f>LOOKUP(1,0/(LEFT([1]原始数据!A:A,LEN(A106))=A106),[1]原始数据!E:E)</f>
        <v>44963</v>
      </c>
      <c r="F106" s="14">
        <f>SUMPRODUCT(--(LEFT([1]原始数据!A:A,LEN(A106))=A106),[1]原始数据!Z:Z)</f>
        <v>20000000</v>
      </c>
      <c r="G106" s="15" t="s">
        <v>15</v>
      </c>
      <c r="H106" s="16" t="str">
        <f>LOOKUP(1,0/(LEFT([1]原始数据!A:A,LEN(A106))=A106),[1]原始数据!AF:AF)</f>
        <v>SHAU</v>
      </c>
      <c r="I106" s="20">
        <f>LOOKUP(1,0/(LEFT([1]原始数据!A:A,LEN(A106))=A106),[1]原始数据!J:J)</f>
        <v>0.0155</v>
      </c>
      <c r="J106" s="20">
        <f>LOOKUP(1,0/(LEFT([1]原始数据!A:A,LEN(A106))=A106),[1]原始数据!AH:AH)</f>
        <v>0.036</v>
      </c>
      <c r="K106" s="21">
        <f ca="1">LOOKUP(1,0/(A106='[1]编号-资金中心'!A:A),'[1]编号-资金中心'!C:C)</f>
        <v>333461.11</v>
      </c>
    </row>
    <row r="107" ht="29" spans="1:11">
      <c r="A107" s="24" t="s">
        <v>118</v>
      </c>
      <c r="B107" s="12">
        <f>LOOKUP(1,0/(LEFT([1]原始数据!A:A,LEN(A107))=A107),[1]原始数据!H:H)</f>
        <v>110</v>
      </c>
      <c r="C107" s="1" t="s">
        <v>14</v>
      </c>
      <c r="D107" s="13">
        <f>LOOKUP(1,0/(LEFT([1]原始数据!A:A,LEN(A107))=A107),[1]原始数据!D:D)</f>
        <v>44853</v>
      </c>
      <c r="E107" s="13">
        <f>LOOKUP(1,0/(LEFT([1]原始数据!A:A,LEN(A107))=A107),[1]原始数据!E:E)</f>
        <v>44963</v>
      </c>
      <c r="F107" s="14">
        <f>SUMPRODUCT(--(LEFT([1]原始数据!A:A,LEN(A107))=A107),[1]原始数据!Z:Z)</f>
        <v>100000000</v>
      </c>
      <c r="G107" s="15" t="s">
        <v>15</v>
      </c>
      <c r="H107" s="16" t="str">
        <f>LOOKUP(1,0/(LEFT([1]原始数据!A:A,LEN(A107))=A107),[1]原始数据!AF:AF)</f>
        <v>SHAU</v>
      </c>
      <c r="I107" s="20">
        <f>LOOKUP(1,0/(LEFT([1]原始数据!A:A,LEN(A107))=A107),[1]原始数据!J:J)</f>
        <v>0.0154</v>
      </c>
      <c r="J107" s="20">
        <f>LOOKUP(1,0/(LEFT([1]原始数据!A:A,LEN(A107))=A107),[1]原始数据!AH:AH)</f>
        <v>0.034</v>
      </c>
      <c r="K107" s="21">
        <f ca="1">LOOKUP(1,0/(A107='[1]编号-资金中心'!A:A),'[1]编号-资金中心'!C:C)</f>
        <v>528611.11</v>
      </c>
    </row>
    <row r="108" ht="29" spans="1:11">
      <c r="A108" s="24" t="s">
        <v>119</v>
      </c>
      <c r="B108" s="12">
        <f>LOOKUP(1,0/(LEFT([1]原始数据!A:A,LEN(A108))=A108),[1]原始数据!H:H)</f>
        <v>95</v>
      </c>
      <c r="C108" s="1" t="s">
        <v>14</v>
      </c>
      <c r="D108" s="13">
        <f>LOOKUP(1,0/(LEFT([1]原始数据!A:A,LEN(A108))=A108),[1]原始数据!D:D)</f>
        <v>44868</v>
      </c>
      <c r="E108" s="13">
        <f>LOOKUP(1,0/(LEFT([1]原始数据!A:A,LEN(A108))=A108),[1]原始数据!E:E)</f>
        <v>44963</v>
      </c>
      <c r="F108" s="14">
        <f>SUMPRODUCT(--(LEFT([1]原始数据!A:A,LEN(A108))=A108),[1]原始数据!Z:Z)</f>
        <v>400000000</v>
      </c>
      <c r="G108" s="15" t="s">
        <v>15</v>
      </c>
      <c r="H108" s="16" t="str">
        <f>LOOKUP(1,0/(LEFT([1]原始数据!A:A,LEN(A108))=A108),[1]原始数据!AF:AF)</f>
        <v>SHAU</v>
      </c>
      <c r="I108" s="20">
        <f>LOOKUP(1,0/(LEFT([1]原始数据!A:A,LEN(A108))=A108),[1]原始数据!J:J)</f>
        <v>0.0154</v>
      </c>
      <c r="J108" s="20">
        <f>LOOKUP(1,0/(LEFT([1]原始数据!A:A,LEN(A108))=A108),[1]原始数据!AH:AH)</f>
        <v>0.035</v>
      </c>
      <c r="K108" s="21">
        <f ca="1">LOOKUP(1,0/(A108='[1]编号-资金中心'!A:A),'[1]编号-资金中心'!C:C)</f>
        <v>1931666.67</v>
      </c>
    </row>
    <row r="109" ht="29" spans="1:11">
      <c r="A109" s="25" t="s">
        <v>120</v>
      </c>
      <c r="B109" s="12">
        <f>LOOKUP(1,0/(LEFT([1]原始数据!A:A,LEN(A109))=A109),[1]原始数据!H:H)</f>
        <v>91</v>
      </c>
      <c r="C109" s="1" t="s">
        <v>14</v>
      </c>
      <c r="D109" s="13">
        <f>LOOKUP(1,0/(LEFT([1]原始数据!A:A,LEN(A109))=A109),[1]原始数据!D:D)</f>
        <v>44872</v>
      </c>
      <c r="E109" s="13">
        <f>LOOKUP(1,0/(LEFT([1]原始数据!A:A,LEN(A109))=A109),[1]原始数据!E:E)</f>
        <v>44963</v>
      </c>
      <c r="F109" s="14">
        <f>SUMPRODUCT(--(LEFT([1]原始数据!A:A,LEN(A109))=A109),[1]原始数据!Z:Z)</f>
        <v>50000000</v>
      </c>
      <c r="G109" s="15" t="s">
        <v>15</v>
      </c>
      <c r="H109" s="16" t="str">
        <f>LOOKUP(1,0/(LEFT([1]原始数据!A:A,LEN(A109))=A109),[1]原始数据!AF:AF)</f>
        <v>SHAU</v>
      </c>
      <c r="I109" s="20">
        <f>LOOKUP(1,0/(LEFT([1]原始数据!A:A,LEN(A109))=A109),[1]原始数据!J:J)</f>
        <v>0.0154</v>
      </c>
      <c r="J109" s="20">
        <f>LOOKUP(1,0/(LEFT([1]原始数据!A:A,LEN(A109))=A109),[1]原始数据!AH:AH)</f>
        <v>0.037</v>
      </c>
      <c r="K109" s="21">
        <f ca="1">LOOKUP(1,0/(A109='[1]编号-资金中心'!A:A),'[1]编号-资金中心'!C:C)</f>
        <v>256569.44</v>
      </c>
    </row>
    <row r="110" ht="29" spans="1:11">
      <c r="A110" s="24" t="s">
        <v>121</v>
      </c>
      <c r="B110" s="12">
        <f>LOOKUP(1,0/(LEFT([1]原始数据!A:A,LEN(A110))=A110),[1]原始数据!H:H)</f>
        <v>183</v>
      </c>
      <c r="C110" s="1" t="s">
        <v>14</v>
      </c>
      <c r="D110" s="13">
        <f>LOOKUP(1,0/(LEFT([1]原始数据!A:A,LEN(A110))=A110),[1]原始数据!D:D)</f>
        <v>44782</v>
      </c>
      <c r="E110" s="13">
        <f>LOOKUP(1,0/(LEFT([1]原始数据!A:A,LEN(A110))=A110),[1]原始数据!E:E)</f>
        <v>44965</v>
      </c>
      <c r="F110" s="14">
        <f>SUMPRODUCT(--(LEFT([1]原始数据!A:A,LEN(A110))=A110),[1]原始数据!Z:Z)</f>
        <v>20000000</v>
      </c>
      <c r="G110" s="15" t="s">
        <v>15</v>
      </c>
      <c r="H110" s="16" t="str">
        <f>LOOKUP(1,0/(LEFT([1]原始数据!A:A,LEN(A110))=A110),[1]原始数据!AF:AF)</f>
        <v>SHAU</v>
      </c>
      <c r="I110" s="20">
        <f>LOOKUP(1,0/(LEFT([1]原始数据!A:A,LEN(A110))=A110),[1]原始数据!J:J)</f>
        <v>0.0155</v>
      </c>
      <c r="J110" s="20">
        <f>LOOKUP(1,0/(LEFT([1]原始数据!A:A,LEN(A110))=A110),[1]原始数据!AH:AH)</f>
        <v>0.037</v>
      </c>
      <c r="K110" s="21">
        <f ca="1">LOOKUP(1,0/(A110='[1]编号-资金中心'!A:A),'[1]编号-资金中心'!C:C)</f>
        <v>206383.33</v>
      </c>
    </row>
    <row r="111" ht="29" spans="1:11">
      <c r="A111" s="24" t="s">
        <v>122</v>
      </c>
      <c r="B111" s="12">
        <f>LOOKUP(1,0/(LEFT([1]原始数据!A:A,LEN(A111))=A111),[1]原始数据!H:H)</f>
        <v>91</v>
      </c>
      <c r="C111" s="1" t="s">
        <v>14</v>
      </c>
      <c r="D111" s="13">
        <f>LOOKUP(1,0/(LEFT([1]原始数据!A:A,LEN(A111))=A111),[1]原始数据!D:D)</f>
        <v>44874</v>
      </c>
      <c r="E111" s="13">
        <f>LOOKUP(1,0/(LEFT([1]原始数据!A:A,LEN(A111))=A111),[1]原始数据!E:E)</f>
        <v>44965</v>
      </c>
      <c r="F111" s="14">
        <f>SUMPRODUCT(--(LEFT([1]原始数据!A:A,LEN(A111))=A111),[1]原始数据!Z:Z)</f>
        <v>100000000</v>
      </c>
      <c r="G111" s="15" t="s">
        <v>15</v>
      </c>
      <c r="H111" s="16" t="str">
        <f>LOOKUP(1,0/(LEFT([1]原始数据!A:A,LEN(A111))=A111),[1]原始数据!AF:AF)</f>
        <v>SHAU</v>
      </c>
      <c r="I111" s="20">
        <f>LOOKUP(1,0/(LEFT([1]原始数据!A:A,LEN(A111))=A111),[1]原始数据!J:J)</f>
        <v>0.0154</v>
      </c>
      <c r="J111" s="20">
        <f>LOOKUP(1,0/(LEFT([1]原始数据!A:A,LEN(A111))=A111),[1]原始数据!AH:AH)</f>
        <v>0.034</v>
      </c>
      <c r="K111" s="21">
        <f ca="1">LOOKUP(1,0/(A111='[1]编号-资金中心'!A:A),'[1]编号-资金中心'!C:C)</f>
        <v>437305.56</v>
      </c>
    </row>
    <row r="112" ht="29" spans="1:11">
      <c r="A112" s="24" t="s">
        <v>123</v>
      </c>
      <c r="B112" s="12">
        <f>LOOKUP(1,0/(LEFT([1]原始数据!A:A,LEN(A112))=A112),[1]原始数据!H:H)</f>
        <v>90</v>
      </c>
      <c r="C112" s="1" t="s">
        <v>14</v>
      </c>
      <c r="D112" s="13">
        <f>LOOKUP(1,0/(LEFT([1]原始数据!A:A,LEN(A112))=A112),[1]原始数据!D:D)</f>
        <v>44876</v>
      </c>
      <c r="E112" s="13">
        <f>LOOKUP(1,0/(LEFT([1]原始数据!A:A,LEN(A112))=A112),[1]原始数据!E:E)</f>
        <v>44966</v>
      </c>
      <c r="F112" s="14">
        <f>SUMPRODUCT(--(LEFT([1]原始数据!A:A,LEN(A112))=A112),[1]原始数据!Z:Z)</f>
        <v>200000000</v>
      </c>
      <c r="G112" s="15" t="s">
        <v>15</v>
      </c>
      <c r="H112" s="16" t="str">
        <f>LOOKUP(1,0/(LEFT([1]原始数据!A:A,LEN(A112))=A112),[1]原始数据!AF:AF)</f>
        <v>SHAU</v>
      </c>
      <c r="I112" s="20">
        <f>LOOKUP(1,0/(LEFT([1]原始数据!A:A,LEN(A112))=A112),[1]原始数据!J:J)</f>
        <v>0.0154</v>
      </c>
      <c r="J112" s="20">
        <f>LOOKUP(1,0/(LEFT([1]原始数据!A:A,LEN(A112))=A112),[1]原始数据!AH:AH)</f>
        <v>0.035</v>
      </c>
      <c r="K112" s="21">
        <f ca="1">LOOKUP(1,0/(A112='[1]编号-资金中心'!A:A),'[1]编号-资金中心'!C:C)</f>
        <v>915000</v>
      </c>
    </row>
    <row r="113" ht="29" spans="1:11">
      <c r="A113" s="24" t="s">
        <v>124</v>
      </c>
      <c r="B113" s="12">
        <f>LOOKUP(1,0/(LEFT([1]原始数据!A:A,LEN(A113))=A113),[1]原始数据!H:H)</f>
        <v>137</v>
      </c>
      <c r="C113" s="1" t="s">
        <v>14</v>
      </c>
      <c r="D113" s="13">
        <f>LOOKUP(1,0/(LEFT([1]原始数据!A:A,LEN(A113))=A113),[1]原始数据!D:D)</f>
        <v>44830</v>
      </c>
      <c r="E113" s="13">
        <f>LOOKUP(1,0/(LEFT([1]原始数据!A:A,LEN(A113))=A113),[1]原始数据!E:E)</f>
        <v>44967</v>
      </c>
      <c r="F113" s="14">
        <f>SUMPRODUCT(--(LEFT([1]原始数据!A:A,LEN(A113))=A113),[1]原始数据!Z:Z)</f>
        <v>125000000</v>
      </c>
      <c r="G113" s="15" t="s">
        <v>15</v>
      </c>
      <c r="H113" s="16" t="str">
        <f>LOOKUP(1,0/(LEFT([1]原始数据!A:A,LEN(A113))=A113),[1]原始数据!AF:AF)</f>
        <v>SHAU</v>
      </c>
      <c r="I113" s="20">
        <f>LOOKUP(1,0/(LEFT([1]原始数据!A:A,LEN(A113))=A113),[1]原始数据!J:J)</f>
        <v>0.0154</v>
      </c>
      <c r="J113" s="20">
        <f>LOOKUP(1,0/(LEFT([1]原始数据!A:A,LEN(A113))=A113),[1]原始数据!AH:AH)</f>
        <v>0.0383</v>
      </c>
      <c r="K113" s="21">
        <f ca="1">LOOKUP(1,0/(A113='[1]编号-资金中心'!A:A),'[1]编号-资金中心'!C:C)</f>
        <v>1027500</v>
      </c>
    </row>
    <row r="114" ht="29" spans="1:11">
      <c r="A114" s="24" t="s">
        <v>125</v>
      </c>
      <c r="B114" s="12">
        <f>LOOKUP(1,0/(LEFT([1]原始数据!A:A,LEN(A114))=A114),[1]原始数据!H:H)</f>
        <v>182</v>
      </c>
      <c r="C114" s="1" t="s">
        <v>14</v>
      </c>
      <c r="D114" s="13">
        <f>LOOKUP(1,0/(LEFT([1]原始数据!A:A,LEN(A114))=A114),[1]原始数据!D:D)</f>
        <v>44788</v>
      </c>
      <c r="E114" s="13">
        <f>LOOKUP(1,0/(LEFT([1]原始数据!A:A,LEN(A114))=A114),[1]原始数据!E:E)</f>
        <v>44970</v>
      </c>
      <c r="F114" s="14">
        <f>SUMPRODUCT(--(LEFT([1]原始数据!A:A,LEN(A114))=A114),[1]原始数据!Z:Z)</f>
        <v>27000000</v>
      </c>
      <c r="G114" s="15" t="s">
        <v>15</v>
      </c>
      <c r="H114" s="16" t="str">
        <f>LOOKUP(1,0/(LEFT([1]原始数据!A:A,LEN(A114))=A114),[1]原始数据!AF:AF)</f>
        <v>SHAU</v>
      </c>
      <c r="I114" s="20">
        <f>LOOKUP(1,0/(LEFT([1]原始数据!A:A,LEN(A114))=A114),[1]原始数据!J:J)</f>
        <v>0.0155</v>
      </c>
      <c r="J114" s="20">
        <f>LOOKUP(1,0/(LEFT([1]原始数据!A:A,LEN(A114))=A114),[1]原始数据!AH:AH)</f>
        <v>0.037</v>
      </c>
      <c r="K114" s="21">
        <f ca="1">LOOKUP(1,0/(A114='[1]编号-资金中心'!A:A),'[1]编号-资金中心'!C:C)</f>
        <v>277095</v>
      </c>
    </row>
    <row r="115" ht="29" spans="1:11">
      <c r="A115" s="24" t="s">
        <v>126</v>
      </c>
      <c r="B115" s="12">
        <f>LOOKUP(1,0/(LEFT([1]原始数据!A:A,LEN(A115))=A115),[1]原始数据!H:H)</f>
        <v>104</v>
      </c>
      <c r="C115" s="1" t="s">
        <v>14</v>
      </c>
      <c r="D115" s="13">
        <f>LOOKUP(1,0/(LEFT([1]原始数据!A:A,LEN(A115))=A115),[1]原始数据!D:D)</f>
        <v>44867</v>
      </c>
      <c r="E115" s="13">
        <f>LOOKUP(1,0/(LEFT([1]原始数据!A:A,LEN(A115))=A115),[1]原始数据!E:E)</f>
        <v>44971</v>
      </c>
      <c r="F115" s="14">
        <f>SUMPRODUCT(--(LEFT([1]原始数据!A:A,LEN(A115))=A115),[1]原始数据!Z:Z)</f>
        <v>30000000</v>
      </c>
      <c r="G115" s="15" t="s">
        <v>15</v>
      </c>
      <c r="H115" s="16" t="str">
        <f>LOOKUP(1,0/(LEFT([1]原始数据!A:A,LEN(A115))=A115),[1]原始数据!AF:AF)</f>
        <v>SHAU</v>
      </c>
      <c r="I115" s="20">
        <f>LOOKUP(1,0/(LEFT([1]原始数据!A:A,LEN(A115))=A115),[1]原始数据!J:J)</f>
        <v>0.0154</v>
      </c>
      <c r="J115" s="20">
        <f>LOOKUP(1,0/(LEFT([1]原始数据!A:A,LEN(A115))=A115),[1]原始数据!AH:AH)</f>
        <v>0.034</v>
      </c>
      <c r="K115" s="21">
        <f ca="1">LOOKUP(1,0/(A115='[1]编号-资金中心'!A:A),'[1]编号-资金中心'!C:C)</f>
        <v>149933.33</v>
      </c>
    </row>
    <row r="116" ht="29" spans="1:11">
      <c r="A116" s="24" t="s">
        <v>127</v>
      </c>
      <c r="B116" s="12">
        <f>LOOKUP(1,0/(LEFT([1]原始数据!A:A,LEN(A116))=A116),[1]原始数据!H:H)</f>
        <v>90</v>
      </c>
      <c r="C116" s="1" t="s">
        <v>14</v>
      </c>
      <c r="D116" s="13">
        <f>LOOKUP(1,0/(LEFT([1]原始数据!A:A,LEN(A116))=A116),[1]原始数据!D:D)</f>
        <v>44881</v>
      </c>
      <c r="E116" s="13">
        <f>LOOKUP(1,0/(LEFT([1]原始数据!A:A,LEN(A116))=A116),[1]原始数据!E:E)</f>
        <v>44971</v>
      </c>
      <c r="F116" s="14">
        <f>SUMPRODUCT(--(LEFT([1]原始数据!A:A,LEN(A116))=A116),[1]原始数据!Z:Z)</f>
        <v>50000000</v>
      </c>
      <c r="G116" s="15" t="s">
        <v>15</v>
      </c>
      <c r="H116" s="16" t="str">
        <f>LOOKUP(1,0/(LEFT([1]原始数据!A:A,LEN(A116))=A116),[1]原始数据!AF:AF)</f>
        <v>SHAU</v>
      </c>
      <c r="I116" s="20">
        <f>LOOKUP(1,0/(LEFT([1]原始数据!A:A,LEN(A116))=A116),[1]原始数据!J:J)</f>
        <v>0.0154</v>
      </c>
      <c r="J116" s="20">
        <f>LOOKUP(1,0/(LEFT([1]原始数据!A:A,LEN(A116))=A116),[1]原始数据!AH:AH)</f>
        <v>0.034</v>
      </c>
      <c r="K116" s="21">
        <f ca="1">LOOKUP(1,0/(A116='[1]编号-资金中心'!A:A),'[1]编号-资金中心'!C:C)</f>
        <v>216250</v>
      </c>
    </row>
    <row r="117" ht="29" spans="1:11">
      <c r="A117" s="24" t="s">
        <v>128</v>
      </c>
      <c r="B117" s="12">
        <f>LOOKUP(1,0/(LEFT([1]原始数据!A:A,LEN(A117))=A117),[1]原始数据!H:H)</f>
        <v>90</v>
      </c>
      <c r="C117" s="1" t="s">
        <v>14</v>
      </c>
      <c r="D117" s="13">
        <f>LOOKUP(1,0/(LEFT([1]原始数据!A:A,LEN(A117))=A117),[1]原始数据!D:D)</f>
        <v>44881</v>
      </c>
      <c r="E117" s="13">
        <f>LOOKUP(1,0/(LEFT([1]原始数据!A:A,LEN(A117))=A117),[1]原始数据!E:E)</f>
        <v>44971</v>
      </c>
      <c r="F117" s="14">
        <f>SUMPRODUCT(--(LEFT([1]原始数据!A:A,LEN(A117))=A117),[1]原始数据!Z:Z)</f>
        <v>50000000</v>
      </c>
      <c r="G117" s="15" t="s">
        <v>15</v>
      </c>
      <c r="H117" s="16" t="str">
        <f>LOOKUP(1,0/(LEFT([1]原始数据!A:A,LEN(A117))=A117),[1]原始数据!AF:AF)</f>
        <v>SHAU</v>
      </c>
      <c r="I117" s="20">
        <f>LOOKUP(1,0/(LEFT([1]原始数据!A:A,LEN(A117))=A117),[1]原始数据!J:J)</f>
        <v>0.0154</v>
      </c>
      <c r="J117" s="20">
        <f>LOOKUP(1,0/(LEFT([1]原始数据!A:A,LEN(A117))=A117),[1]原始数据!AH:AH)</f>
        <v>0.034</v>
      </c>
      <c r="K117" s="21">
        <f ca="1">LOOKUP(1,0/(A117='[1]编号-资金中心'!A:A),'[1]编号-资金中心'!C:C)</f>
        <v>216250</v>
      </c>
    </row>
    <row r="118" ht="29" spans="1:11">
      <c r="A118" s="24" t="s">
        <v>129</v>
      </c>
      <c r="B118" s="12">
        <f>LOOKUP(1,0/(LEFT([1]原始数据!A:A,LEN(A118))=A118),[1]原始数据!H:H)</f>
        <v>181</v>
      </c>
      <c r="C118" s="1" t="s">
        <v>14</v>
      </c>
      <c r="D118" s="13">
        <f>LOOKUP(1,0/(LEFT([1]原始数据!A:A,LEN(A118))=A118),[1]原始数据!D:D)</f>
        <v>44791</v>
      </c>
      <c r="E118" s="13">
        <f>LOOKUP(1,0/(LEFT([1]原始数据!A:A,LEN(A118))=A118),[1]原始数据!E:E)</f>
        <v>44972</v>
      </c>
      <c r="F118" s="14">
        <f>SUMPRODUCT(--(LEFT([1]原始数据!A:A,LEN(A118))=A118),[1]原始数据!Z:Z)</f>
        <v>30000000</v>
      </c>
      <c r="G118" s="15" t="s">
        <v>15</v>
      </c>
      <c r="H118" s="16" t="str">
        <f>LOOKUP(1,0/(LEFT([1]原始数据!A:A,LEN(A118))=A118),[1]原始数据!AF:AF)</f>
        <v>SHAU</v>
      </c>
      <c r="I118" s="20">
        <f>LOOKUP(1,0/(LEFT([1]原始数据!A:A,LEN(A118))=A118),[1]原始数据!J:J)</f>
        <v>0.0155</v>
      </c>
      <c r="J118" s="20">
        <f>LOOKUP(1,0/(LEFT([1]原始数据!A:A,LEN(A118))=A118),[1]原始数据!AH:AH)</f>
        <v>0.038</v>
      </c>
      <c r="K118" s="21">
        <f ca="1">LOOKUP(1,0/(A118='[1]编号-资金中心'!A:A),'[1]编号-资金中心'!C:C)</f>
        <v>321275</v>
      </c>
    </row>
    <row r="119" ht="29" spans="1:11">
      <c r="A119" s="24" t="s">
        <v>130</v>
      </c>
      <c r="B119" s="12">
        <f>LOOKUP(1,0/(LEFT([1]原始数据!A:A,LEN(A119))=A119),[1]原始数据!H:H)</f>
        <v>181</v>
      </c>
      <c r="C119" s="1" t="s">
        <v>14</v>
      </c>
      <c r="D119" s="13">
        <f>LOOKUP(1,0/(LEFT([1]原始数据!A:A,LEN(A119))=A119),[1]原始数据!D:D)</f>
        <v>44792</v>
      </c>
      <c r="E119" s="13">
        <f>LOOKUP(1,0/(LEFT([1]原始数据!A:A,LEN(A119))=A119),[1]原始数据!E:E)</f>
        <v>44973</v>
      </c>
      <c r="F119" s="14">
        <f>SUMPRODUCT(--(LEFT([1]原始数据!A:A,LEN(A119))=A119),[1]原始数据!Z:Z)</f>
        <v>5000000</v>
      </c>
      <c r="G119" s="15" t="s">
        <v>15</v>
      </c>
      <c r="H119" s="16" t="str">
        <f>LOOKUP(1,0/(LEFT([1]原始数据!A:A,LEN(A119))=A119),[1]原始数据!AF:AF)</f>
        <v>SHAU</v>
      </c>
      <c r="I119" s="20">
        <f>LOOKUP(1,0/(LEFT([1]原始数据!A:A,LEN(A119))=A119),[1]原始数据!J:J)</f>
        <v>0.0155</v>
      </c>
      <c r="J119" s="20">
        <f>LOOKUP(1,0/(LEFT([1]原始数据!A:A,LEN(A119))=A119),[1]原始数据!AH:AH)</f>
        <v>0.0345</v>
      </c>
      <c r="K119" s="21">
        <f ca="1">LOOKUP(1,0/(A119='[1]编号-资金中心'!A:A),'[1]编号-资金中心'!C:C)</f>
        <v>44747.22</v>
      </c>
    </row>
    <row r="120" ht="29" spans="1:11">
      <c r="A120" s="24" t="s">
        <v>131</v>
      </c>
      <c r="B120" s="12">
        <f>LOOKUP(1,0/(LEFT([1]原始数据!A:A,LEN(A120))=A120),[1]原始数据!H:H)</f>
        <v>203</v>
      </c>
      <c r="C120" s="1" t="s">
        <v>14</v>
      </c>
      <c r="D120" s="13">
        <f>LOOKUP(1,0/(LEFT([1]原始数据!A:A,LEN(A120))=A120),[1]原始数据!D:D)</f>
        <v>44774</v>
      </c>
      <c r="E120" s="13">
        <f>LOOKUP(1,0/(LEFT([1]原始数据!A:A,LEN(A120))=A120),[1]原始数据!E:E)</f>
        <v>44977</v>
      </c>
      <c r="F120" s="14">
        <f>SUMPRODUCT(--(LEFT([1]原始数据!A:A,LEN(A120))=A120),[1]原始数据!Z:Z)</f>
        <v>50000000</v>
      </c>
      <c r="G120" s="15" t="s">
        <v>15</v>
      </c>
      <c r="H120" s="16" t="str">
        <f>LOOKUP(1,0/(LEFT([1]原始数据!A:A,LEN(A120))=A120),[1]原始数据!AF:AF)</f>
        <v>SHAU</v>
      </c>
      <c r="I120" s="20">
        <f>LOOKUP(1,0/(LEFT([1]原始数据!A:A,LEN(A120))=A120),[1]原始数据!J:J)</f>
        <v>0.0155</v>
      </c>
      <c r="J120" s="20">
        <f>LOOKUP(1,0/(LEFT([1]原始数据!A:A,LEN(A120))=A120),[1]原始数据!AH:AH)</f>
        <v>0.035</v>
      </c>
      <c r="K120" s="21">
        <f ca="1">LOOKUP(1,0/(A120='[1]编号-资金中心'!A:A),'[1]编号-资金中心'!C:C)</f>
        <v>515958.33</v>
      </c>
    </row>
    <row r="121" ht="29" spans="1:11">
      <c r="A121" s="24" t="s">
        <v>132</v>
      </c>
      <c r="B121" s="12">
        <f>LOOKUP(1,0/(LEFT([1]原始数据!A:A,LEN(A121))=A121),[1]原始数据!H:H)</f>
        <v>203</v>
      </c>
      <c r="C121" s="1" t="s">
        <v>14</v>
      </c>
      <c r="D121" s="13">
        <f>LOOKUP(1,0/(LEFT([1]原始数据!A:A,LEN(A121))=A121),[1]原始数据!D:D)</f>
        <v>44774</v>
      </c>
      <c r="E121" s="13">
        <f>LOOKUP(1,0/(LEFT([1]原始数据!A:A,LEN(A121))=A121),[1]原始数据!E:E)</f>
        <v>44977</v>
      </c>
      <c r="F121" s="14">
        <f>SUMPRODUCT(--(LEFT([1]原始数据!A:A,LEN(A121))=A121),[1]原始数据!Z:Z)</f>
        <v>7000000</v>
      </c>
      <c r="G121" s="15" t="s">
        <v>15</v>
      </c>
      <c r="H121" s="16" t="str">
        <f>LOOKUP(1,0/(LEFT([1]原始数据!A:A,LEN(A121))=A121),[1]原始数据!AF:AF)</f>
        <v>SHAU</v>
      </c>
      <c r="I121" s="20">
        <f>LOOKUP(1,0/(LEFT([1]原始数据!A:A,LEN(A121))=A121),[1]原始数据!J:J)</f>
        <v>0.0155</v>
      </c>
      <c r="J121" s="20">
        <f>LOOKUP(1,0/(LEFT([1]原始数据!A:A,LEN(A121))=A121),[1]原始数据!AH:AH)</f>
        <v>0.035</v>
      </c>
      <c r="K121" s="21">
        <f ca="1">LOOKUP(1,0/(A121='[1]编号-资金中心'!A:A),'[1]编号-资金中心'!C:C)</f>
        <v>72234.17</v>
      </c>
    </row>
    <row r="122" ht="29" spans="1:11">
      <c r="A122" s="24" t="s">
        <v>133</v>
      </c>
      <c r="B122" s="12">
        <f>LOOKUP(1,0/(LEFT([1]原始数据!A:A,LEN(A122))=A122),[1]原始数据!H:H)</f>
        <v>365</v>
      </c>
      <c r="C122" s="1" t="s">
        <v>14</v>
      </c>
      <c r="D122" s="13">
        <f>LOOKUP(1,0/(LEFT([1]原始数据!A:A,LEN(A122))=A122),[1]原始数据!D:D)</f>
        <v>44613</v>
      </c>
      <c r="E122" s="13">
        <f>LOOKUP(1,0/(LEFT([1]原始数据!A:A,LEN(A122))=A122),[1]原始数据!E:E)</f>
        <v>44978</v>
      </c>
      <c r="F122" s="14">
        <f>SUMPRODUCT(--(LEFT([1]原始数据!A:A,LEN(A122))=A122),[1]原始数据!Z:Z)</f>
        <v>5000000</v>
      </c>
      <c r="G122" s="15" t="s">
        <v>15</v>
      </c>
      <c r="H122" s="16" t="str">
        <f>LOOKUP(1,0/(LEFT([1]原始数据!A:A,LEN(A122))=A122),[1]原始数据!AF:AF)</f>
        <v>SHAU</v>
      </c>
      <c r="I122" s="20">
        <f>LOOKUP(1,0/(LEFT([1]原始数据!A:A,LEN(A122))=A122),[1]原始数据!J:J)</f>
        <v>0.0175</v>
      </c>
      <c r="J122" s="20">
        <f>LOOKUP(1,0/(LEFT([1]原始数据!A:A,LEN(A122))=A122),[1]原始数据!AH:AH)</f>
        <v>0.0375</v>
      </c>
      <c r="K122" s="21">
        <f ca="1">LOOKUP(1,0/(A122='[1]编号-资金中心'!A:A),'[1]编号-资金中心'!C:C)</f>
        <v>95812.5</v>
      </c>
    </row>
    <row r="123" ht="29" spans="1:11">
      <c r="A123" s="24" t="s">
        <v>134</v>
      </c>
      <c r="B123" s="12">
        <f>LOOKUP(1,0/(LEFT([1]原始数据!A:A,LEN(A123))=A123),[1]原始数据!H:H)</f>
        <v>91</v>
      </c>
      <c r="C123" s="1" t="s">
        <v>14</v>
      </c>
      <c r="D123" s="13">
        <f>LOOKUP(1,0/(LEFT([1]原始数据!A:A,LEN(A123))=A123),[1]原始数据!D:D)</f>
        <v>44888</v>
      </c>
      <c r="E123" s="13">
        <f>LOOKUP(1,0/(LEFT([1]原始数据!A:A,LEN(A123))=A123),[1]原始数据!E:E)</f>
        <v>44979</v>
      </c>
      <c r="F123" s="14">
        <f>SUMPRODUCT(--(LEFT([1]原始数据!A:A,LEN(A123))=A123),[1]原始数据!Z:Z)</f>
        <v>40000000</v>
      </c>
      <c r="G123" s="15" t="s">
        <v>15</v>
      </c>
      <c r="H123" s="16" t="str">
        <f>LOOKUP(1,0/(LEFT([1]原始数据!A:A,LEN(A123))=A123),[1]原始数据!AF:AF)</f>
        <v>SHAU</v>
      </c>
      <c r="I123" s="20">
        <f>LOOKUP(1,0/(LEFT([1]原始数据!A:A,LEN(A123))=A123),[1]原始数据!J:J)</f>
        <v>0.0154</v>
      </c>
      <c r="J123" s="20">
        <f>LOOKUP(1,0/(LEFT([1]原始数据!A:A,LEN(A123))=A123),[1]原始数据!AH:AH)</f>
        <v>0.0355</v>
      </c>
      <c r="K123" s="21">
        <f ca="1">LOOKUP(1,0/(A123='[1]编号-资金中心'!A:A),'[1]编号-资金中心'!C:C)</f>
        <v>190088.89</v>
      </c>
    </row>
    <row r="124" ht="29" spans="1:11">
      <c r="A124" s="24" t="s">
        <v>135</v>
      </c>
      <c r="B124" s="12">
        <f>LOOKUP(1,0/(LEFT([1]原始数据!A:A,LEN(A124))=A124),[1]原始数据!H:H)</f>
        <v>91</v>
      </c>
      <c r="C124" s="1" t="s">
        <v>14</v>
      </c>
      <c r="D124" s="13">
        <f>LOOKUP(1,0/(LEFT([1]原始数据!A:A,LEN(A124))=A124),[1]原始数据!D:D)</f>
        <v>44888</v>
      </c>
      <c r="E124" s="13">
        <f>LOOKUP(1,0/(LEFT([1]原始数据!A:A,LEN(A124))=A124),[1]原始数据!E:E)</f>
        <v>44979</v>
      </c>
      <c r="F124" s="14">
        <f>SUMPRODUCT(--(LEFT([1]原始数据!A:A,LEN(A124))=A124),[1]原始数据!Z:Z)</f>
        <v>35000000</v>
      </c>
      <c r="G124" s="15" t="s">
        <v>15</v>
      </c>
      <c r="H124" s="16" t="str">
        <f>LOOKUP(1,0/(LEFT([1]原始数据!A:A,LEN(A124))=A124),[1]原始数据!AF:AF)</f>
        <v>SHAU</v>
      </c>
      <c r="I124" s="20">
        <f>LOOKUP(1,0/(LEFT([1]原始数据!A:A,LEN(A124))=A124),[1]原始数据!J:J)</f>
        <v>0.0154</v>
      </c>
      <c r="J124" s="20">
        <f>LOOKUP(1,0/(LEFT([1]原始数据!A:A,LEN(A124))=A124),[1]原始数据!AH:AH)</f>
        <v>0.0355</v>
      </c>
      <c r="K124" s="21">
        <f ca="1">LOOKUP(1,0/(A124='[1]编号-资金中心'!A:A),'[1]编号-资金中心'!C:C)</f>
        <v>166327.78</v>
      </c>
    </row>
    <row r="125" ht="29" spans="1:11">
      <c r="A125" s="24" t="s">
        <v>136</v>
      </c>
      <c r="B125" s="12">
        <f>LOOKUP(1,0/(LEFT([1]原始数据!A:A,LEN(A125))=A125),[1]原始数据!H:H)</f>
        <v>90</v>
      </c>
      <c r="C125" s="1" t="s">
        <v>14</v>
      </c>
      <c r="D125" s="13">
        <f>LOOKUP(1,0/(LEFT([1]原始数据!A:A,LEN(A125))=A125),[1]原始数据!D:D)</f>
        <v>44889</v>
      </c>
      <c r="E125" s="13">
        <f>LOOKUP(1,0/(LEFT([1]原始数据!A:A,LEN(A125))=A125),[1]原始数据!E:E)</f>
        <v>44979</v>
      </c>
      <c r="F125" s="14">
        <f>SUMPRODUCT(--(LEFT([1]原始数据!A:A,LEN(A125))=A125),[1]原始数据!Z:Z)</f>
        <v>100000000</v>
      </c>
      <c r="G125" s="15" t="s">
        <v>15</v>
      </c>
      <c r="H125" s="16" t="str">
        <f>LOOKUP(1,0/(LEFT([1]原始数据!A:A,LEN(A125))=A125),[1]原始数据!AF:AF)</f>
        <v>SHAU</v>
      </c>
      <c r="I125" s="20">
        <f>LOOKUP(1,0/(LEFT([1]原始数据!A:A,LEN(A125))=A125),[1]原始数据!J:J)</f>
        <v>0.0154</v>
      </c>
      <c r="J125" s="20">
        <f>LOOKUP(1,0/(LEFT([1]原始数据!A:A,LEN(A125))=A125),[1]原始数据!AH:AH)</f>
        <v>0.034</v>
      </c>
      <c r="K125" s="21">
        <f ca="1">LOOKUP(1,0/(A125='[1]编号-资金中心'!A:A),'[1]编号-资金中心'!C:C)</f>
        <v>432500</v>
      </c>
    </row>
    <row r="126" ht="29" spans="1:11">
      <c r="A126" s="24" t="s">
        <v>137</v>
      </c>
      <c r="B126" s="12">
        <f>LOOKUP(1,0/(LEFT([1]原始数据!A:A,LEN(A126))=A126),[1]原始数据!H:H)</f>
        <v>182</v>
      </c>
      <c r="C126" s="1" t="s">
        <v>14</v>
      </c>
      <c r="D126" s="13">
        <f>LOOKUP(1,0/(LEFT([1]原始数据!A:A,LEN(A126))=A126),[1]原始数据!D:D)</f>
        <v>44799</v>
      </c>
      <c r="E126" s="13">
        <f>LOOKUP(1,0/(LEFT([1]原始数据!A:A,LEN(A126))=A126),[1]原始数据!E:E)</f>
        <v>44981</v>
      </c>
      <c r="F126" s="14">
        <f>SUMPRODUCT(--(LEFT([1]原始数据!A:A,LEN(A126))=A126),[1]原始数据!Z:Z)</f>
        <v>22000000</v>
      </c>
      <c r="G126" s="15" t="s">
        <v>15</v>
      </c>
      <c r="H126" s="16" t="str">
        <f>LOOKUP(1,0/(LEFT([1]原始数据!A:A,LEN(A126))=A126),[1]原始数据!AF:AF)</f>
        <v>SHAU</v>
      </c>
      <c r="I126" s="20">
        <f>LOOKUP(1,0/(LEFT([1]原始数据!A:A,LEN(A126))=A126),[1]原始数据!J:J)</f>
        <v>0.0155</v>
      </c>
      <c r="J126" s="20">
        <f>LOOKUP(1,0/(LEFT([1]原始数据!A:A,LEN(A126))=A126),[1]原始数据!AH:AH)</f>
        <v>0.035</v>
      </c>
      <c r="K126" s="21">
        <f ca="1">LOOKUP(1,0/(A126='[1]编号-资金中心'!A:A),'[1]编号-资金中心'!C:C)</f>
        <v>203536.67</v>
      </c>
    </row>
    <row r="127" ht="29" spans="1:11">
      <c r="A127" s="24" t="s">
        <v>138</v>
      </c>
      <c r="B127" s="12">
        <f>LOOKUP(1,0/(LEFT([1]原始数据!A:A,LEN(A127))=A127),[1]原始数据!H:H)</f>
        <v>271</v>
      </c>
      <c r="C127" s="1" t="s">
        <v>14</v>
      </c>
      <c r="D127" s="13">
        <f>LOOKUP(1,0/(LEFT([1]原始数据!A:A,LEN(A127))=A127),[1]原始数据!D:D)</f>
        <v>44713</v>
      </c>
      <c r="E127" s="13">
        <f>LOOKUP(1,0/(LEFT([1]原始数据!A:A,LEN(A127))=A127),[1]原始数据!E:E)</f>
        <v>44984</v>
      </c>
      <c r="F127" s="14">
        <f>SUMPRODUCT(--(LEFT([1]原始数据!A:A,LEN(A127))=A127),[1]原始数据!Z:Z)</f>
        <v>16000000</v>
      </c>
      <c r="G127" s="15" t="s">
        <v>15</v>
      </c>
      <c r="H127" s="16" t="str">
        <f>LOOKUP(1,0/(LEFT([1]原始数据!A:A,LEN(A127))=A127),[1]原始数据!AF:AF)</f>
        <v>SHAU</v>
      </c>
      <c r="I127" s="20">
        <f>LOOKUP(1,0/(LEFT([1]原始数据!A:A,LEN(A127))=A127),[1]原始数据!J:J)</f>
        <v>0.0155</v>
      </c>
      <c r="J127" s="20">
        <f>LOOKUP(1,0/(LEFT([1]原始数据!A:A,LEN(A127))=A127),[1]原始数据!AH:AH)</f>
        <v>0.035</v>
      </c>
      <c r="K127" s="21">
        <f ca="1">LOOKUP(1,0/(A127='[1]编号-资金中心'!A:A),'[1]编号-资金中心'!C:C)</f>
        <v>220413.33</v>
      </c>
    </row>
    <row r="128" ht="29" spans="1:11">
      <c r="A128" s="24" t="s">
        <v>139</v>
      </c>
      <c r="B128" s="12">
        <f>LOOKUP(1,0/(LEFT([1]原始数据!A:A,LEN(A128))=A128),[1]原始数据!H:H)</f>
        <v>274</v>
      </c>
      <c r="C128" s="1" t="s">
        <v>14</v>
      </c>
      <c r="D128" s="13">
        <f>LOOKUP(1,0/(LEFT([1]原始数据!A:A,LEN(A128))=A128),[1]原始数据!D:D)</f>
        <v>44711</v>
      </c>
      <c r="E128" s="13">
        <f>LOOKUP(1,0/(LEFT([1]原始数据!A:A,LEN(A128))=A128),[1]原始数据!E:E)</f>
        <v>44985</v>
      </c>
      <c r="F128" s="14">
        <f>SUMPRODUCT(--(LEFT([1]原始数据!A:A,LEN(A128))=A128),[1]原始数据!Z:Z)</f>
        <v>150000000</v>
      </c>
      <c r="G128" s="15" t="s">
        <v>15</v>
      </c>
      <c r="H128" s="16" t="str">
        <f>LOOKUP(1,0/(LEFT([1]原始数据!A:A,LEN(A128))=A128),[1]原始数据!AF:AF)</f>
        <v>SHAU</v>
      </c>
      <c r="I128" s="20">
        <f>LOOKUP(1,0/(LEFT([1]原始数据!A:A,LEN(A128))=A128),[1]原始数据!J:J)</f>
        <v>0.0155</v>
      </c>
      <c r="J128" s="20">
        <f>LOOKUP(1,0/(LEFT([1]原始数据!A:A,LEN(A128))=A128),[1]原始数据!AH:AH)</f>
        <v>0.0375</v>
      </c>
      <c r="K128" s="21">
        <f ca="1">LOOKUP(1,0/(A128='[1]编号-资金中心'!A:A),'[1]编号-资金中心'!C:C)</f>
        <v>2374666.67</v>
      </c>
    </row>
    <row r="129" ht="29" spans="1:11">
      <c r="A129" s="24" t="s">
        <v>140</v>
      </c>
      <c r="B129" s="12">
        <f>LOOKUP(1,0/(LEFT([1]原始数据!A:A,LEN(A129))=A129),[1]原始数据!H:H)</f>
        <v>181</v>
      </c>
      <c r="C129" s="1" t="s">
        <v>14</v>
      </c>
      <c r="D129" s="13">
        <f>LOOKUP(1,0/(LEFT([1]原始数据!A:A,LEN(A129))=A129),[1]原始数据!D:D)</f>
        <v>44805</v>
      </c>
      <c r="E129" s="13">
        <f>LOOKUP(1,0/(LEFT([1]原始数据!A:A,LEN(A129))=A129),[1]原始数据!E:E)</f>
        <v>44986</v>
      </c>
      <c r="F129" s="14">
        <f>SUMPRODUCT(--(LEFT([1]原始数据!A:A,LEN(A129))=A129),[1]原始数据!Z:Z)</f>
        <v>80000000</v>
      </c>
      <c r="G129" s="15" t="s">
        <v>15</v>
      </c>
      <c r="H129" s="16" t="str">
        <f>LOOKUP(1,0/(LEFT([1]原始数据!A:A,LEN(A129))=A129),[1]原始数据!AF:AF)</f>
        <v>SHAU</v>
      </c>
      <c r="I129" s="20">
        <f>LOOKUP(1,0/(LEFT([1]原始数据!A:A,LEN(A129))=A129),[1]原始数据!J:J)</f>
        <v>0.0155</v>
      </c>
      <c r="J129" s="20">
        <f>LOOKUP(1,0/(LEFT([1]原始数据!A:A,LEN(A129))=A129),[1]原始数据!AH:AH)</f>
        <v>0.038</v>
      </c>
      <c r="K129" s="21">
        <f ca="1">LOOKUP(1,0/(A129='[1]编号-资金中心'!A:A),'[1]编号-资金中心'!C:C)</f>
        <v>856733.33</v>
      </c>
    </row>
    <row r="130" ht="29" spans="1:11">
      <c r="A130" s="24" t="s">
        <v>141</v>
      </c>
      <c r="B130" s="12">
        <f>LOOKUP(1,0/(LEFT([1]原始数据!A:A,LEN(A130))=A130),[1]原始数据!H:H)</f>
        <v>181</v>
      </c>
      <c r="C130" s="1" t="s">
        <v>14</v>
      </c>
      <c r="D130" s="13">
        <f>LOOKUP(1,0/(LEFT([1]原始数据!A:A,LEN(A130))=A130),[1]原始数据!D:D)</f>
        <v>44805</v>
      </c>
      <c r="E130" s="13">
        <f>LOOKUP(1,0/(LEFT([1]原始数据!A:A,LEN(A130))=A130),[1]原始数据!E:E)</f>
        <v>44986</v>
      </c>
      <c r="F130" s="14">
        <f>SUMPRODUCT(--(LEFT([1]原始数据!A:A,LEN(A130))=A130),[1]原始数据!Z:Z)</f>
        <v>50000000</v>
      </c>
      <c r="G130" s="15" t="s">
        <v>15</v>
      </c>
      <c r="H130" s="16" t="str">
        <f>LOOKUP(1,0/(LEFT([1]原始数据!A:A,LEN(A130))=A130),[1]原始数据!AF:AF)</f>
        <v>SHAU</v>
      </c>
      <c r="I130" s="20">
        <f>LOOKUP(1,0/(LEFT([1]原始数据!A:A,LEN(A130))=A130),[1]原始数据!J:J)</f>
        <v>0.0155</v>
      </c>
      <c r="J130" s="20">
        <f>LOOKUP(1,0/(LEFT([1]原始数据!A:A,LEN(A130))=A130),[1]原始数据!AH:AH)</f>
        <v>0.038</v>
      </c>
      <c r="K130" s="21">
        <f ca="1">LOOKUP(1,0/(A130='[1]编号-资金中心'!A:A),'[1]编号-资金中心'!C:C)</f>
        <v>535458.33</v>
      </c>
    </row>
    <row r="131" ht="29" spans="1:11">
      <c r="A131" s="24" t="s">
        <v>142</v>
      </c>
      <c r="B131" s="12">
        <f>LOOKUP(1,0/(LEFT([1]原始数据!A:A,LEN(A131))=A131),[1]原始数据!H:H)</f>
        <v>98</v>
      </c>
      <c r="C131" s="1" t="s">
        <v>14</v>
      </c>
      <c r="D131" s="13">
        <f>LOOKUP(1,0/(LEFT([1]原始数据!A:A,LEN(A131))=A131),[1]原始数据!D:D)</f>
        <v>44890</v>
      </c>
      <c r="E131" s="13">
        <f>LOOKUP(1,0/(LEFT([1]原始数据!A:A,LEN(A131))=A131),[1]原始数据!E:E)</f>
        <v>44988</v>
      </c>
      <c r="F131" s="14">
        <f>SUMPRODUCT(--(LEFT([1]原始数据!A:A,LEN(A131))=A131),[1]原始数据!Z:Z)</f>
        <v>26500000</v>
      </c>
      <c r="G131" s="15" t="s">
        <v>15</v>
      </c>
      <c r="H131" s="16" t="str">
        <f>LOOKUP(1,0/(LEFT([1]原始数据!A:A,LEN(A131))=A131),[1]原始数据!AF:AF)</f>
        <v>SHAU</v>
      </c>
      <c r="I131" s="20">
        <f>LOOKUP(1,0/(LEFT([1]原始数据!A:A,LEN(A131))=A131),[1]原始数据!J:J)</f>
        <v>0.0154</v>
      </c>
      <c r="J131" s="20">
        <f>LOOKUP(1,0/(LEFT([1]原始数据!A:A,LEN(A131))=A131),[1]原始数据!AH:AH)</f>
        <v>0.034</v>
      </c>
      <c r="K131" s="21">
        <f ca="1">LOOKUP(1,0/(A131='[1]编号-资金中心'!A:A),'[1]编号-资金中心'!C:C)</f>
        <v>124800.28</v>
      </c>
    </row>
    <row r="132" ht="29" spans="1:11">
      <c r="A132" s="24" t="s">
        <v>143</v>
      </c>
      <c r="B132" s="12">
        <f>LOOKUP(1,0/(LEFT([1]原始数据!A:A,LEN(A132))=A132),[1]原始数据!H:H)</f>
        <v>271</v>
      </c>
      <c r="C132" s="1" t="s">
        <v>14</v>
      </c>
      <c r="D132" s="13">
        <f>LOOKUP(1,0/(LEFT([1]原始数据!A:A,LEN(A132))=A132),[1]原始数据!D:D)</f>
        <v>44720</v>
      </c>
      <c r="E132" s="13">
        <f>LOOKUP(1,0/(LEFT([1]原始数据!A:A,LEN(A132))=A132),[1]原始数据!E:E)</f>
        <v>44991</v>
      </c>
      <c r="F132" s="14">
        <f>SUMPRODUCT(--(LEFT([1]原始数据!A:A,LEN(A132))=A132),[1]原始数据!Z:Z)</f>
        <v>15000000</v>
      </c>
      <c r="G132" s="15" t="s">
        <v>15</v>
      </c>
      <c r="H132" s="16" t="str">
        <f>LOOKUP(1,0/(LEFT([1]原始数据!A:A,LEN(A132))=A132),[1]原始数据!AF:AF)</f>
        <v>SHAU</v>
      </c>
      <c r="I132" s="20">
        <f>LOOKUP(1,0/(LEFT([1]原始数据!A:A,LEN(A132))=A132),[1]原始数据!J:J)</f>
        <v>0.0155</v>
      </c>
      <c r="J132" s="20">
        <f>LOOKUP(1,0/(LEFT([1]原始数据!A:A,LEN(A132))=A132),[1]原始数据!AH:AH)</f>
        <v>0.035</v>
      </c>
      <c r="K132" s="21">
        <f ca="1">LOOKUP(1,0/(A132='[1]编号-资金中心'!A:A),'[1]编号-资金中心'!C:C)</f>
        <v>206637.5</v>
      </c>
    </row>
    <row r="133" ht="29" spans="1:11">
      <c r="A133" s="24" t="s">
        <v>144</v>
      </c>
      <c r="B133" s="12">
        <f>LOOKUP(1,0/(LEFT([1]原始数据!A:A,LEN(A133))=A133),[1]原始数据!H:H)</f>
        <v>363</v>
      </c>
      <c r="C133" s="1" t="s">
        <v>14</v>
      </c>
      <c r="D133" s="13">
        <f>LOOKUP(1,0/(LEFT([1]原始数据!A:A,LEN(A133))=A133),[1]原始数据!D:D)</f>
        <v>44630</v>
      </c>
      <c r="E133" s="13">
        <f>LOOKUP(1,0/(LEFT([1]原始数据!A:A,LEN(A133))=A133),[1]原始数据!E:E)</f>
        <v>44993</v>
      </c>
      <c r="F133" s="14">
        <f>SUMPRODUCT(--(LEFT([1]原始数据!A:A,LEN(A133))=A133),[1]原始数据!Z:Z)</f>
        <v>24200000</v>
      </c>
      <c r="G133" s="15" t="s">
        <v>15</v>
      </c>
      <c r="H133" s="16" t="str">
        <f>LOOKUP(1,0/(LEFT([1]原始数据!A:A,LEN(A133))=A133),[1]原始数据!AF:AF)</f>
        <v>SHAU</v>
      </c>
      <c r="I133" s="20">
        <f>LOOKUP(1,0/(LEFT([1]原始数据!A:A,LEN(A133))=A133),[1]原始数据!J:J)</f>
        <v>0.0155</v>
      </c>
      <c r="J133" s="20">
        <f>LOOKUP(1,0/(LEFT([1]原始数据!A:A,LEN(A133))=A133),[1]原始数据!AH:AH)</f>
        <v>0.036</v>
      </c>
      <c r="K133" s="21">
        <f ca="1">LOOKUP(1,0/(A133='[1]编号-资金中心'!A:A),'[1]编号-资金中心'!C:C)</f>
        <v>470952.17</v>
      </c>
    </row>
    <row r="134" ht="29" spans="1:11">
      <c r="A134" s="24" t="s">
        <v>145</v>
      </c>
      <c r="B134" s="12">
        <f>LOOKUP(1,0/(LEFT([1]原始数据!A:A,LEN(A134))=A134),[1]原始数据!H:H)</f>
        <v>365</v>
      </c>
      <c r="C134" s="1" t="s">
        <v>14</v>
      </c>
      <c r="D134" s="13">
        <f>LOOKUP(1,0/(LEFT([1]原始数据!A:A,LEN(A134))=A134),[1]原始数据!D:D)</f>
        <v>44630</v>
      </c>
      <c r="E134" s="13">
        <f>LOOKUP(1,0/(LEFT([1]原始数据!A:A,LEN(A134))=A134),[1]原始数据!E:E)</f>
        <v>44995</v>
      </c>
      <c r="F134" s="14">
        <f>SUMPRODUCT(--(LEFT([1]原始数据!A:A,LEN(A134))=A134),[1]原始数据!Z:Z)</f>
        <v>50000000</v>
      </c>
      <c r="G134" s="15" t="s">
        <v>15</v>
      </c>
      <c r="H134" s="16" t="str">
        <f>LOOKUP(1,0/(LEFT([1]原始数据!A:A,LEN(A134))=A134),[1]原始数据!AF:AF)</f>
        <v>EUR/USD</v>
      </c>
      <c r="I134" s="20">
        <f>LOOKUP(1,0/(LEFT([1]原始数据!A:A,LEN(A134))=A134),[1]原始数据!J:J)</f>
        <v>0.0175</v>
      </c>
      <c r="J134" s="20">
        <f>LOOKUP(1,0/(LEFT([1]原始数据!A:A,LEN(A134))=A134),[1]原始数据!AH:AH)</f>
        <v>0.037</v>
      </c>
      <c r="K134" s="21">
        <f ca="1">LOOKUP(1,0/(A134='[1]编号-资金中心'!A:A),'[1]编号-资金中心'!C:C)</f>
        <v>958125</v>
      </c>
    </row>
    <row r="135" ht="29" spans="1:11">
      <c r="A135" s="25" t="s">
        <v>146</v>
      </c>
      <c r="B135" s="12">
        <f>LOOKUP(1,0/(LEFT([1]原始数据!A:A,LEN(A135))=A135),[1]原始数据!H:H)</f>
        <v>182</v>
      </c>
      <c r="C135" s="1" t="s">
        <v>14</v>
      </c>
      <c r="D135" s="13">
        <f>LOOKUP(1,0/(LEFT([1]原始数据!A:A,LEN(A135))=A135),[1]原始数据!D:D)</f>
        <v>44813</v>
      </c>
      <c r="E135" s="13">
        <f>LOOKUP(1,0/(LEFT([1]原始数据!A:A,LEN(A135))=A135),[1]原始数据!E:E)</f>
        <v>44995</v>
      </c>
      <c r="F135" s="14">
        <f>SUMPRODUCT(--(LEFT([1]原始数据!A:A,LEN(A135))=A135),[1]原始数据!Z:Z)</f>
        <v>20000000</v>
      </c>
      <c r="G135" s="15" t="s">
        <v>15</v>
      </c>
      <c r="H135" s="16" t="str">
        <f>LOOKUP(1,0/(LEFT([1]原始数据!A:A,LEN(A135))=A135),[1]原始数据!AF:AF)</f>
        <v>SHAU</v>
      </c>
      <c r="I135" s="20">
        <f>LOOKUP(1,0/(LEFT([1]原始数据!A:A,LEN(A135))=A135),[1]原始数据!J:J)</f>
        <v>0.0155</v>
      </c>
      <c r="J135" s="20">
        <f>LOOKUP(1,0/(LEFT([1]原始数据!A:A,LEN(A135))=A135),[1]原始数据!AH:AH)</f>
        <v>0.035</v>
      </c>
      <c r="K135" s="21">
        <f ca="1">LOOKUP(1,0/(A135='[1]编号-资金中心'!A:A),'[1]编号-资金中心'!C:C)</f>
        <v>185033.33</v>
      </c>
    </row>
    <row r="136" ht="29" spans="1:11">
      <c r="A136" s="24" t="s">
        <v>147</v>
      </c>
      <c r="B136" s="12">
        <f>LOOKUP(1,0/(LEFT([1]原始数据!A:A,LEN(A136))=A136),[1]原始数据!H:H)</f>
        <v>122</v>
      </c>
      <c r="C136" s="1" t="s">
        <v>14</v>
      </c>
      <c r="D136" s="13">
        <f>LOOKUP(1,0/(LEFT([1]原始数据!A:A,LEN(A136))=A136),[1]原始数据!D:D)</f>
        <v>44876</v>
      </c>
      <c r="E136" s="13">
        <f>LOOKUP(1,0/(LEFT([1]原始数据!A:A,LEN(A136))=A136),[1]原始数据!E:E)</f>
        <v>44998</v>
      </c>
      <c r="F136" s="14">
        <f>SUMPRODUCT(--(LEFT([1]原始数据!A:A,LEN(A136))=A136),[1]原始数据!Z:Z)</f>
        <v>300000000</v>
      </c>
      <c r="G136" s="15" t="s">
        <v>15</v>
      </c>
      <c r="H136" s="16" t="str">
        <f>LOOKUP(1,0/(LEFT([1]原始数据!A:A,LEN(A136))=A136),[1]原始数据!AF:AF)</f>
        <v>SHAU</v>
      </c>
      <c r="I136" s="20">
        <f>LOOKUP(1,0/(LEFT([1]原始数据!A:A,LEN(A136))=A136),[1]原始数据!J:J)</f>
        <v>0.0154</v>
      </c>
      <c r="J136" s="20">
        <f>LOOKUP(1,0/(LEFT([1]原始数据!A:A,LEN(A136))=A136),[1]原始数据!AH:AH)</f>
        <v>0.036</v>
      </c>
      <c r="K136" s="21">
        <f ca="1">LOOKUP(1,0/(A136='[1]编号-资金中心'!A:A),'[1]编号-资金中心'!C:C)</f>
        <v>1962166.67</v>
      </c>
    </row>
    <row r="137" ht="29" spans="1:11">
      <c r="A137" s="24" t="s">
        <v>148</v>
      </c>
      <c r="B137" s="12">
        <f>LOOKUP(1,0/(LEFT([1]原始数据!A:A,LEN(A137))=A137),[1]原始数据!H:H)</f>
        <v>181</v>
      </c>
      <c r="C137" s="1" t="s">
        <v>14</v>
      </c>
      <c r="D137" s="13">
        <f>LOOKUP(1,0/(LEFT([1]原始数据!A:A,LEN(A137))=A137),[1]原始数据!D:D)</f>
        <v>44819</v>
      </c>
      <c r="E137" s="13">
        <f>LOOKUP(1,0/(LEFT([1]原始数据!A:A,LEN(A137))=A137),[1]原始数据!E:E)</f>
        <v>45000</v>
      </c>
      <c r="F137" s="14">
        <f>SUMPRODUCT(--(LEFT([1]原始数据!A:A,LEN(A137))=A137),[1]原始数据!Z:Z)</f>
        <v>40000000</v>
      </c>
      <c r="G137" s="15" t="s">
        <v>15</v>
      </c>
      <c r="H137" s="16" t="str">
        <f>LOOKUP(1,0/(LEFT([1]原始数据!A:A,LEN(A137))=A137),[1]原始数据!AF:AF)</f>
        <v>SHAU</v>
      </c>
      <c r="I137" s="20">
        <f>LOOKUP(1,0/(LEFT([1]原始数据!A:A,LEN(A137))=A137),[1]原始数据!J:J)</f>
        <v>0.0155</v>
      </c>
      <c r="J137" s="20">
        <f>LOOKUP(1,0/(LEFT([1]原始数据!A:A,LEN(A137))=A137),[1]原始数据!AH:AH)</f>
        <v>0.037</v>
      </c>
      <c r="K137" s="21">
        <f ca="1">LOOKUP(1,0/(A137='[1]编号-资金中心'!A:A),'[1]编号-资金中心'!C:C)</f>
        <v>408255.56</v>
      </c>
    </row>
    <row r="138" ht="29" spans="1:11">
      <c r="A138" s="24" t="s">
        <v>149</v>
      </c>
      <c r="B138" s="12">
        <f>LOOKUP(1,0/(LEFT([1]原始数据!A:A,LEN(A138))=A138),[1]原始数据!H:H)</f>
        <v>365</v>
      </c>
      <c r="C138" s="1" t="s">
        <v>14</v>
      </c>
      <c r="D138" s="13">
        <f>LOOKUP(1,0/(LEFT([1]原始数据!A:A,LEN(A138))=A138),[1]原始数据!D:D)</f>
        <v>44636</v>
      </c>
      <c r="E138" s="13">
        <f>LOOKUP(1,0/(LEFT([1]原始数据!A:A,LEN(A138))=A138),[1]原始数据!E:E)</f>
        <v>45001</v>
      </c>
      <c r="F138" s="14">
        <f>SUMPRODUCT(--(LEFT([1]原始数据!A:A,LEN(A138))=A138),[1]原始数据!Z:Z)</f>
        <v>10000000</v>
      </c>
      <c r="G138" s="15" t="s">
        <v>15</v>
      </c>
      <c r="H138" s="16" t="str">
        <f>LOOKUP(1,0/(LEFT([1]原始数据!A:A,LEN(A138))=A138),[1]原始数据!AF:AF)</f>
        <v>SHAU</v>
      </c>
      <c r="I138" s="20">
        <f>LOOKUP(1,0/(LEFT([1]原始数据!A:A,LEN(A138))=A138),[1]原始数据!J:J)</f>
        <v>0.0175</v>
      </c>
      <c r="J138" s="20">
        <f>LOOKUP(1,0/(LEFT([1]原始数据!A:A,LEN(A138))=A138),[1]原始数据!AH:AH)</f>
        <v>0.037</v>
      </c>
      <c r="K138" s="21">
        <f ca="1">LOOKUP(1,0/(A138='[1]编号-资金中心'!A:A),'[1]编号-资金中心'!C:C)</f>
        <v>185541.67</v>
      </c>
    </row>
    <row r="139" ht="29" spans="1:11">
      <c r="A139" s="24" t="s">
        <v>150</v>
      </c>
      <c r="B139" s="12">
        <f>LOOKUP(1,0/(LEFT([1]原始数据!A:A,LEN(A139))=A139),[1]原始数据!H:H)</f>
        <v>182</v>
      </c>
      <c r="C139" s="1" t="s">
        <v>14</v>
      </c>
      <c r="D139" s="13">
        <f>LOOKUP(1,0/(LEFT([1]原始数据!A:A,LEN(A139))=A139),[1]原始数据!D:D)</f>
        <v>44820</v>
      </c>
      <c r="E139" s="13">
        <f>LOOKUP(1,0/(LEFT([1]原始数据!A:A,LEN(A139))=A139),[1]原始数据!E:E)</f>
        <v>45002</v>
      </c>
      <c r="F139" s="14">
        <f>SUMPRODUCT(--(LEFT([1]原始数据!A:A,LEN(A139))=A139),[1]原始数据!Z:Z)</f>
        <v>40000000</v>
      </c>
      <c r="G139" s="15" t="s">
        <v>15</v>
      </c>
      <c r="H139" s="16" t="str">
        <f>LOOKUP(1,0/(LEFT([1]原始数据!A:A,LEN(A139))=A139),[1]原始数据!AF:AF)</f>
        <v>SHAU</v>
      </c>
      <c r="I139" s="20">
        <f>LOOKUP(1,0/(LEFT([1]原始数据!A:A,LEN(A139))=A139),[1]原始数据!J:J)</f>
        <v>0.0155</v>
      </c>
      <c r="J139" s="20">
        <f>LOOKUP(1,0/(LEFT([1]原始数据!A:A,LEN(A139))=A139),[1]原始数据!AH:AH)</f>
        <v>0.035</v>
      </c>
      <c r="K139" s="21">
        <f ca="1">LOOKUP(1,0/(A139='[1]编号-资金中心'!A:A),'[1]编号-资金中心'!C:C)</f>
        <v>370066.67</v>
      </c>
    </row>
    <row r="140" ht="29" spans="1:11">
      <c r="A140" s="24" t="s">
        <v>151</v>
      </c>
      <c r="B140" s="12">
        <f>LOOKUP(1,0/(LEFT([1]原始数据!A:A,LEN(A140))=A140),[1]原始数据!H:H)</f>
        <v>182</v>
      </c>
      <c r="C140" s="1" t="s">
        <v>14</v>
      </c>
      <c r="D140" s="13">
        <f>LOOKUP(1,0/(LEFT([1]原始数据!A:A,LEN(A140))=A140),[1]原始数据!D:D)</f>
        <v>44827</v>
      </c>
      <c r="E140" s="13">
        <f>LOOKUP(1,0/(LEFT([1]原始数据!A:A,LEN(A140))=A140),[1]原始数据!E:E)</f>
        <v>45009</v>
      </c>
      <c r="F140" s="14">
        <f>SUMPRODUCT(--(LEFT([1]原始数据!A:A,LEN(A140))=A140),[1]原始数据!Z:Z)</f>
        <v>25000000</v>
      </c>
      <c r="G140" s="15" t="s">
        <v>15</v>
      </c>
      <c r="H140" s="16" t="str">
        <f>LOOKUP(1,0/(LEFT([1]原始数据!A:A,LEN(A140))=A140),[1]原始数据!AF:AF)</f>
        <v>SHAU</v>
      </c>
      <c r="I140" s="20">
        <f>LOOKUP(1,0/(LEFT([1]原始数据!A:A,LEN(A140))=A140),[1]原始数据!J:J)</f>
        <v>0.0155</v>
      </c>
      <c r="J140" s="20">
        <f>LOOKUP(1,0/(LEFT([1]原始数据!A:A,LEN(A140))=A140),[1]原始数据!AH:AH)</f>
        <v>0.035</v>
      </c>
      <c r="K140" s="21">
        <f ca="1">LOOKUP(1,0/(A140='[1]编号-资金中心'!A:A),'[1]编号-资金中心'!C:C)</f>
        <v>231291.67</v>
      </c>
    </row>
    <row r="141" ht="29" spans="1:11">
      <c r="A141" s="24" t="s">
        <v>152</v>
      </c>
      <c r="B141" s="12">
        <f>LOOKUP(1,0/(LEFT([1]原始数据!A:A,LEN(A141))=A141),[1]原始数据!H:H)</f>
        <v>180</v>
      </c>
      <c r="C141" s="1" t="s">
        <v>14</v>
      </c>
      <c r="D141" s="13">
        <f>LOOKUP(1,0/(LEFT([1]原始数据!A:A,LEN(A141))=A141),[1]原始数据!D:D)</f>
        <v>44832</v>
      </c>
      <c r="E141" s="13">
        <f>LOOKUP(1,0/(LEFT([1]原始数据!A:A,LEN(A141))=A141),[1]原始数据!E:E)</f>
        <v>45012</v>
      </c>
      <c r="F141" s="14">
        <f>SUMPRODUCT(--(LEFT([1]原始数据!A:A,LEN(A141))=A141),[1]原始数据!Z:Z)</f>
        <v>100000000</v>
      </c>
      <c r="G141" s="15" t="s">
        <v>15</v>
      </c>
      <c r="H141" s="16" t="str">
        <f>LOOKUP(1,0/(LEFT([1]原始数据!A:A,LEN(A141))=A141),[1]原始数据!AF:AF)</f>
        <v>SHAU</v>
      </c>
      <c r="I141" s="20">
        <f>LOOKUP(1,0/(LEFT([1]原始数据!A:A,LEN(A141))=A141),[1]原始数据!J:J)</f>
        <v>0.0155</v>
      </c>
      <c r="J141" s="20">
        <f>LOOKUP(1,0/(LEFT([1]原始数据!A:A,LEN(A141))=A141),[1]原始数据!AH:AH)</f>
        <v>0.0362</v>
      </c>
      <c r="K141" s="21">
        <f ca="1">LOOKUP(1,0/(A141='[1]编号-资金中心'!A:A),'[1]编号-资金中心'!C:C)</f>
        <v>975000</v>
      </c>
    </row>
    <row r="142" ht="29" spans="1:11">
      <c r="A142" s="24" t="s">
        <v>153</v>
      </c>
      <c r="B142" s="12">
        <f>LOOKUP(1,0/(LEFT([1]原始数据!A:A,LEN(A142))=A142),[1]原始数据!H:H)</f>
        <v>180</v>
      </c>
      <c r="C142" s="1" t="s">
        <v>14</v>
      </c>
      <c r="D142" s="13">
        <f>LOOKUP(1,0/(LEFT([1]原始数据!A:A,LEN(A142))=A142),[1]原始数据!D:D)</f>
        <v>44832</v>
      </c>
      <c r="E142" s="13">
        <f>LOOKUP(1,0/(LEFT([1]原始数据!A:A,LEN(A142))=A142),[1]原始数据!E:E)</f>
        <v>45012</v>
      </c>
      <c r="F142" s="14">
        <f>SUMPRODUCT(--(LEFT([1]原始数据!A:A,LEN(A142))=A142),[1]原始数据!Z:Z)</f>
        <v>45000000</v>
      </c>
      <c r="G142" s="15" t="s">
        <v>15</v>
      </c>
      <c r="H142" s="16" t="str">
        <f>LOOKUP(1,0/(LEFT([1]原始数据!A:A,LEN(A142))=A142),[1]原始数据!AF:AF)</f>
        <v>SHAU</v>
      </c>
      <c r="I142" s="20">
        <f>LOOKUP(1,0/(LEFT([1]原始数据!A:A,LEN(A142))=A142),[1]原始数据!J:J)</f>
        <v>0.0155</v>
      </c>
      <c r="J142" s="20">
        <f>LOOKUP(1,0/(LEFT([1]原始数据!A:A,LEN(A142))=A142),[1]原始数据!AH:AH)</f>
        <v>0.0362</v>
      </c>
      <c r="K142" s="21">
        <f ca="1">LOOKUP(1,0/(A142='[1]编号-资金中心'!A:A),'[1]编号-资金中心'!C:C)</f>
        <v>438750</v>
      </c>
    </row>
    <row r="143" ht="29" spans="1:11">
      <c r="A143" s="24" t="s">
        <v>154</v>
      </c>
      <c r="B143" s="12">
        <f>LOOKUP(1,0/(LEFT([1]原始数据!A:A,LEN(A143))=A143),[1]原始数据!H:H)</f>
        <v>180</v>
      </c>
      <c r="C143" s="1" t="s">
        <v>14</v>
      </c>
      <c r="D143" s="13">
        <f>LOOKUP(1,0/(LEFT([1]原始数据!A:A,LEN(A143))=A143),[1]原始数据!D:D)</f>
        <v>44834</v>
      </c>
      <c r="E143" s="13">
        <f>LOOKUP(1,0/(LEFT([1]原始数据!A:A,LEN(A143))=A143),[1]原始数据!E:E)</f>
        <v>45014</v>
      </c>
      <c r="F143" s="14">
        <f>SUMPRODUCT(--(LEFT([1]原始数据!A:A,LEN(A143))=A143),[1]原始数据!Z:Z)</f>
        <v>104500000</v>
      </c>
      <c r="G143" s="15" t="s">
        <v>15</v>
      </c>
      <c r="H143" s="16" t="str">
        <f>LOOKUP(1,0/(LEFT([1]原始数据!A:A,LEN(A143))=A143),[1]原始数据!AF:AF)</f>
        <v>SHAU</v>
      </c>
      <c r="I143" s="20">
        <f>LOOKUP(1,0/(LEFT([1]原始数据!A:A,LEN(A143))=A143),[1]原始数据!J:J)</f>
        <v>0.0155</v>
      </c>
      <c r="J143" s="20">
        <f>LOOKUP(1,0/(LEFT([1]原始数据!A:A,LEN(A143))=A143),[1]原始数据!AH:AH)</f>
        <v>0.035</v>
      </c>
      <c r="K143" s="21">
        <f ca="1">LOOKUP(1,0/(A143='[1]编号-资金中心'!A:A),'[1]编号-资金中心'!C:C)</f>
        <v>956175</v>
      </c>
    </row>
    <row r="144" ht="29" spans="1:11">
      <c r="A144" s="24" t="s">
        <v>155</v>
      </c>
      <c r="B144" s="12">
        <f>LOOKUP(1,0/(LEFT([1]原始数据!A:A,LEN(A144))=A144),[1]原始数据!H:H)</f>
        <v>126</v>
      </c>
      <c r="C144" s="1" t="s">
        <v>14</v>
      </c>
      <c r="D144" s="13">
        <f>LOOKUP(1,0/(LEFT([1]原始数据!A:A,LEN(A144))=A144),[1]原始数据!D:D)</f>
        <v>44890</v>
      </c>
      <c r="E144" s="13">
        <f>LOOKUP(1,0/(LEFT([1]原始数据!A:A,LEN(A144))=A144),[1]原始数据!E:E)</f>
        <v>45016</v>
      </c>
      <c r="F144" s="14">
        <f>SUMPRODUCT(--(LEFT([1]原始数据!A:A,LEN(A144))=A144),[1]原始数据!Z:Z)</f>
        <v>5000000</v>
      </c>
      <c r="G144" s="15" t="s">
        <v>15</v>
      </c>
      <c r="H144" s="16" t="str">
        <f>LOOKUP(1,0/(LEFT([1]原始数据!A:A,LEN(A144))=A144),[1]原始数据!AF:AF)</f>
        <v>SHAU</v>
      </c>
      <c r="I144" s="20">
        <f>LOOKUP(1,0/(LEFT([1]原始数据!A:A,LEN(A144))=A144),[1]原始数据!J:J)</f>
        <v>0.0154</v>
      </c>
      <c r="J144" s="20">
        <f>LOOKUP(1,0/(LEFT([1]原始数据!A:A,LEN(A144))=A144),[1]原始数据!AH:AH)</f>
        <v>0.034</v>
      </c>
      <c r="K144" s="21">
        <f ca="1">LOOKUP(1,0/(A144='[1]编号-资金中心'!A:A),'[1]编号-资金中心'!C:C)</f>
        <v>30275</v>
      </c>
    </row>
    <row r="145" ht="29" spans="1:11">
      <c r="A145" s="24" t="s">
        <v>156</v>
      </c>
      <c r="B145" s="12">
        <f>LOOKUP(1,0/(LEFT([1]原始数据!A:A,LEN(A145))=A145),[1]原始数据!H:H)</f>
        <v>126</v>
      </c>
      <c r="C145" s="1" t="s">
        <v>14</v>
      </c>
      <c r="D145" s="13">
        <f>LOOKUP(1,0/(LEFT([1]原始数据!A:A,LEN(A145))=A145),[1]原始数据!D:D)</f>
        <v>44890</v>
      </c>
      <c r="E145" s="13">
        <f>LOOKUP(1,0/(LEFT([1]原始数据!A:A,LEN(A145))=A145),[1]原始数据!E:E)</f>
        <v>45016</v>
      </c>
      <c r="F145" s="14">
        <f>SUMPRODUCT(--(LEFT([1]原始数据!A:A,LEN(A145))=A145),[1]原始数据!Z:Z)</f>
        <v>75000000</v>
      </c>
      <c r="G145" s="15" t="s">
        <v>15</v>
      </c>
      <c r="H145" s="16" t="str">
        <f>LOOKUP(1,0/(LEFT([1]原始数据!A:A,LEN(A145))=A145),[1]原始数据!AF:AF)</f>
        <v>SHAU</v>
      </c>
      <c r="I145" s="20">
        <f>LOOKUP(1,0/(LEFT([1]原始数据!A:A,LEN(A145))=A145),[1]原始数据!J:J)</f>
        <v>0.0154</v>
      </c>
      <c r="J145" s="20">
        <f>LOOKUP(1,0/(LEFT([1]原始数据!A:A,LEN(A145))=A145),[1]原始数据!AH:AH)</f>
        <v>0.035</v>
      </c>
      <c r="K145" s="21">
        <f ca="1">LOOKUP(1,0/(A145='[1]编号-资金中心'!A:A),'[1]编号-资金中心'!C:C)</f>
        <v>480375</v>
      </c>
    </row>
    <row r="146" ht="29" spans="1:11">
      <c r="A146" s="25" t="s">
        <v>157</v>
      </c>
      <c r="B146" s="12">
        <f>LOOKUP(1,0/(LEFT([1]原始数据!A:A,LEN(A146))=A146),[1]原始数据!H:H)</f>
        <v>190</v>
      </c>
      <c r="C146" s="1" t="s">
        <v>14</v>
      </c>
      <c r="D146" s="13">
        <f>LOOKUP(1,0/(LEFT([1]原始数据!A:A,LEN(A146))=A146),[1]原始数据!D:D)</f>
        <v>44833</v>
      </c>
      <c r="E146" s="13">
        <f>LOOKUP(1,0/(LEFT([1]原始数据!A:A,LEN(A146))=A146),[1]原始数据!E:E)</f>
        <v>45023</v>
      </c>
      <c r="F146" s="14">
        <f>SUMPRODUCT(--(LEFT([1]原始数据!A:A,LEN(A146))=A146),[1]原始数据!Z:Z)</f>
        <v>20000000</v>
      </c>
      <c r="G146" s="15" t="s">
        <v>15</v>
      </c>
      <c r="H146" s="16" t="str">
        <f>LOOKUP(1,0/(LEFT([1]原始数据!A:A,LEN(A146))=A146),[1]原始数据!AF:AF)</f>
        <v>SHAU</v>
      </c>
      <c r="I146" s="20">
        <f>LOOKUP(1,0/(LEFT([1]原始数据!A:A,LEN(A146))=A146),[1]原始数据!J:J)</f>
        <v>0.0155</v>
      </c>
      <c r="J146" s="20">
        <f>LOOKUP(1,0/(LEFT([1]原始数据!A:A,LEN(A146))=A146),[1]原始数据!AH:AH)</f>
        <v>0.037</v>
      </c>
      <c r="K146" s="21">
        <f ca="1">LOOKUP(1,0/(A146='[1]编号-资金中心'!A:A),'[1]编号-资金中心'!C:C)</f>
        <v>214277.78</v>
      </c>
    </row>
    <row r="147" ht="29" spans="1:11">
      <c r="A147" s="25" t="s">
        <v>158</v>
      </c>
      <c r="B147" s="12">
        <f>LOOKUP(1,0/(LEFT([1]原始数据!A:A,LEN(A147))=A147),[1]原始数据!H:H)</f>
        <v>196</v>
      </c>
      <c r="C147" s="1" t="s">
        <v>14</v>
      </c>
      <c r="D147" s="13">
        <f>LOOKUP(1,0/(LEFT([1]原始数据!A:A,LEN(A147))=A147),[1]原始数据!D:D)</f>
        <v>44834</v>
      </c>
      <c r="E147" s="13">
        <f>LOOKUP(1,0/(LEFT([1]原始数据!A:A,LEN(A147))=A147),[1]原始数据!E:E)</f>
        <v>45030</v>
      </c>
      <c r="F147" s="14">
        <f>SUMPRODUCT(--(LEFT([1]原始数据!A:A,LEN(A147))=A147),[1]原始数据!Z:Z)</f>
        <v>10000000</v>
      </c>
      <c r="G147" s="15" t="s">
        <v>15</v>
      </c>
      <c r="H147" s="16" t="str">
        <f>LOOKUP(1,0/(LEFT([1]原始数据!A:A,LEN(A147))=A147),[1]原始数据!AF:AF)</f>
        <v>SHAU</v>
      </c>
      <c r="I147" s="20">
        <f>LOOKUP(1,0/(LEFT([1]原始数据!A:A,LEN(A147))=A147),[1]原始数据!J:J)</f>
        <v>0.0155</v>
      </c>
      <c r="J147" s="20">
        <f>LOOKUP(1,0/(LEFT([1]原始数据!A:A,LEN(A147))=A147),[1]原始数据!AH:AH)</f>
        <v>0.037</v>
      </c>
      <c r="K147" s="21">
        <f ca="1">LOOKUP(1,0/(A147='[1]编号-资金中心'!A:A),'[1]编号-资金中心'!C:C)</f>
        <v>110522.22</v>
      </c>
    </row>
    <row r="148" ht="29" spans="1:11">
      <c r="A148" s="24" t="s">
        <v>159</v>
      </c>
      <c r="B148" s="12">
        <f>LOOKUP(1,0/(LEFT([1]原始数据!A:A,LEN(A148))=A148),[1]原始数据!H:H)</f>
        <v>182</v>
      </c>
      <c r="C148" s="1" t="s">
        <v>14</v>
      </c>
      <c r="D148" s="13">
        <f>LOOKUP(1,0/(LEFT([1]原始数据!A:A,LEN(A148))=A148),[1]原始数据!D:D)</f>
        <v>44848</v>
      </c>
      <c r="E148" s="13">
        <f>LOOKUP(1,0/(LEFT([1]原始数据!A:A,LEN(A148))=A148),[1]原始数据!E:E)</f>
        <v>45030</v>
      </c>
      <c r="F148" s="14">
        <f>SUMPRODUCT(--(LEFT([1]原始数据!A:A,LEN(A148))=A148),[1]原始数据!Z:Z)</f>
        <v>21300000</v>
      </c>
      <c r="G148" s="15" t="s">
        <v>15</v>
      </c>
      <c r="H148" s="16" t="str">
        <f>LOOKUP(1,0/(LEFT([1]原始数据!A:A,LEN(A148))=A148),[1]原始数据!AF:AF)</f>
        <v>SHAU</v>
      </c>
      <c r="I148" s="20">
        <f>LOOKUP(1,0/(LEFT([1]原始数据!A:A,LEN(A148))=A148),[1]原始数据!J:J)</f>
        <v>0.0155</v>
      </c>
      <c r="J148" s="20">
        <f>LOOKUP(1,0/(LEFT([1]原始数据!A:A,LEN(A148))=A148),[1]原始数据!AH:AH)</f>
        <v>0.035</v>
      </c>
      <c r="K148" s="21">
        <f ca="1">LOOKUP(1,0/(A148='[1]编号-资金中心'!A:A),'[1]编号-资金中心'!C:C)</f>
        <v>197060.5</v>
      </c>
    </row>
    <row r="149" ht="29" spans="1:11">
      <c r="A149" s="24" t="s">
        <v>160</v>
      </c>
      <c r="B149" s="12">
        <f>LOOKUP(1,0/(LEFT([1]原始数据!A:A,LEN(A149))=A149),[1]原始数据!H:H)</f>
        <v>182</v>
      </c>
      <c r="C149" s="1" t="s">
        <v>14</v>
      </c>
      <c r="D149" s="13">
        <f>LOOKUP(1,0/(LEFT([1]原始数据!A:A,LEN(A149))=A149),[1]原始数据!D:D)</f>
        <v>44851</v>
      </c>
      <c r="E149" s="13">
        <f>LOOKUP(1,0/(LEFT([1]原始数据!A:A,LEN(A149))=A149),[1]原始数据!E:E)</f>
        <v>45033</v>
      </c>
      <c r="F149" s="14">
        <f>SUMPRODUCT(--(LEFT([1]原始数据!A:A,LEN(A149))=A149),[1]原始数据!Z:Z)</f>
        <v>400000000</v>
      </c>
      <c r="G149" s="15" t="s">
        <v>15</v>
      </c>
      <c r="H149" s="16" t="str">
        <f>LOOKUP(1,0/(LEFT([1]原始数据!A:A,LEN(A149))=A149),[1]原始数据!AF:AF)</f>
        <v>SHAU</v>
      </c>
      <c r="I149" s="20">
        <f>LOOKUP(1,0/(LEFT([1]原始数据!A:A,LEN(A149))=A149),[1]原始数据!J:J)</f>
        <v>0.0155</v>
      </c>
      <c r="J149" s="20">
        <f>LOOKUP(1,0/(LEFT([1]原始数据!A:A,LEN(A149))=A149),[1]原始数据!AH:AH)</f>
        <v>0.037</v>
      </c>
      <c r="K149" s="21">
        <f ca="1">LOOKUP(1,0/(A149='[1]编号-资金中心'!A:A),'[1]编号-资金中心'!C:C)</f>
        <v>4105111.11</v>
      </c>
    </row>
    <row r="150" ht="29" spans="1:11">
      <c r="A150" s="24" t="s">
        <v>161</v>
      </c>
      <c r="B150" s="12">
        <f>LOOKUP(1,0/(LEFT([1]原始数据!A:A,LEN(A150))=A150),[1]原始数据!H:H)</f>
        <v>180</v>
      </c>
      <c r="C150" s="1" t="s">
        <v>14</v>
      </c>
      <c r="D150" s="13">
        <f>LOOKUP(1,0/(LEFT([1]原始数据!A:A,LEN(A150))=A150),[1]原始数据!D:D)</f>
        <v>44854</v>
      </c>
      <c r="E150" s="13">
        <f>LOOKUP(1,0/(LEFT([1]原始数据!A:A,LEN(A150))=A150),[1]原始数据!E:E)</f>
        <v>45034</v>
      </c>
      <c r="F150" s="14">
        <f>SUMPRODUCT(--(LEFT([1]原始数据!A:A,LEN(A150))=A150),[1]原始数据!Z:Z)</f>
        <v>10000000</v>
      </c>
      <c r="G150" s="15" t="s">
        <v>15</v>
      </c>
      <c r="H150" s="16" t="str">
        <f>LOOKUP(1,0/(LEFT([1]原始数据!A:A,LEN(A150))=A150),[1]原始数据!AF:AF)</f>
        <v>SHAU</v>
      </c>
      <c r="I150" s="20">
        <f>LOOKUP(1,0/(LEFT([1]原始数据!A:A,LEN(A150))=A150),[1]原始数据!J:J)</f>
        <v>0.0155</v>
      </c>
      <c r="J150" s="20">
        <f>LOOKUP(1,0/(LEFT([1]原始数据!A:A,LEN(A150))=A150),[1]原始数据!AH:AH)</f>
        <v>0.038</v>
      </c>
      <c r="K150" s="21">
        <f ca="1">LOOKUP(1,0/(A150='[1]编号-资金中心'!A:A),'[1]编号-资金中心'!C:C)</f>
        <v>106500</v>
      </c>
    </row>
    <row r="151" ht="29" spans="1:11">
      <c r="A151" s="24" t="s">
        <v>162</v>
      </c>
      <c r="B151" s="12">
        <f>LOOKUP(1,0/(LEFT([1]原始数据!A:A,LEN(A151))=A151),[1]原始数据!H:H)</f>
        <v>226</v>
      </c>
      <c r="C151" s="1" t="s">
        <v>14</v>
      </c>
      <c r="D151" s="13">
        <f>LOOKUP(1,0/(LEFT([1]原始数据!A:A,LEN(A151))=A151),[1]原始数据!D:D)</f>
        <v>44811</v>
      </c>
      <c r="E151" s="13">
        <f>LOOKUP(1,0/(LEFT([1]原始数据!A:A,LEN(A151))=A151),[1]原始数据!E:E)</f>
        <v>45037</v>
      </c>
      <c r="F151" s="14">
        <f>SUMPRODUCT(--(LEFT([1]原始数据!A:A,LEN(A151))=A151),[1]原始数据!Z:Z)</f>
        <v>20000000</v>
      </c>
      <c r="G151" s="15" t="s">
        <v>15</v>
      </c>
      <c r="H151" s="16" t="str">
        <f>LOOKUP(1,0/(LEFT([1]原始数据!A:A,LEN(A151))=A151),[1]原始数据!AF:AF)</f>
        <v>SHAU</v>
      </c>
      <c r="I151" s="20">
        <f>LOOKUP(1,0/(LEFT([1]原始数据!A:A,LEN(A151))=A151),[1]原始数据!J:J)</f>
        <v>0.0155</v>
      </c>
      <c r="J151" s="20">
        <f>LOOKUP(1,0/(LEFT([1]原始数据!A:A,LEN(A151))=A151),[1]原始数据!AH:AH)</f>
        <v>0.037</v>
      </c>
      <c r="K151" s="21">
        <f ca="1">LOOKUP(1,0/(A151='[1]编号-资金中心'!A:A),'[1]编号-资金中心'!C:C)</f>
        <v>254877.78</v>
      </c>
    </row>
    <row r="152" ht="29" spans="1:11">
      <c r="A152" s="24" t="s">
        <v>163</v>
      </c>
      <c r="B152" s="12">
        <f>LOOKUP(1,0/(LEFT([1]原始数据!A:A,LEN(A152))=A152),[1]原始数据!H:H)</f>
        <v>184</v>
      </c>
      <c r="C152" s="1" t="s">
        <v>14</v>
      </c>
      <c r="D152" s="13">
        <f>LOOKUP(1,0/(LEFT([1]原始数据!A:A,LEN(A152))=A152),[1]原始数据!D:D)</f>
        <v>44853</v>
      </c>
      <c r="E152" s="13">
        <f>LOOKUP(1,0/(LEFT([1]原始数据!A:A,LEN(A152))=A152),[1]原始数据!E:E)</f>
        <v>45037</v>
      </c>
      <c r="F152" s="14">
        <f>SUMPRODUCT(--(LEFT([1]原始数据!A:A,LEN(A152))=A152),[1]原始数据!Z:Z)</f>
        <v>60000000</v>
      </c>
      <c r="G152" s="15" t="s">
        <v>15</v>
      </c>
      <c r="H152" s="16" t="str">
        <f>LOOKUP(1,0/(LEFT([1]原始数据!A:A,LEN(A152))=A152),[1]原始数据!AF:AF)</f>
        <v>SHAU</v>
      </c>
      <c r="I152" s="20">
        <f>LOOKUP(1,0/(LEFT([1]原始数据!A:A,LEN(A152))=A152),[1]原始数据!J:J)</f>
        <v>0.0155</v>
      </c>
      <c r="J152" s="20">
        <f>LOOKUP(1,0/(LEFT([1]原始数据!A:A,LEN(A152))=A152),[1]原始数据!AH:AH)</f>
        <v>0.035</v>
      </c>
      <c r="K152" s="21">
        <f ca="1">LOOKUP(1,0/(A152='[1]编号-资金中心'!A:A),'[1]编号-资金中心'!C:C)</f>
        <v>561200</v>
      </c>
    </row>
    <row r="153" ht="29" spans="1:11">
      <c r="A153" s="24" t="s">
        <v>164</v>
      </c>
      <c r="B153" s="12">
        <f>LOOKUP(1,0/(LEFT([1]原始数据!A:A,LEN(A153))=A153),[1]原始数据!H:H)</f>
        <v>182</v>
      </c>
      <c r="C153" s="1" t="s">
        <v>14</v>
      </c>
      <c r="D153" s="13">
        <f>LOOKUP(1,0/(LEFT([1]原始数据!A:A,LEN(A153))=A153),[1]原始数据!D:D)</f>
        <v>44855</v>
      </c>
      <c r="E153" s="13">
        <f>LOOKUP(1,0/(LEFT([1]原始数据!A:A,LEN(A153))=A153),[1]原始数据!E:E)</f>
        <v>45037</v>
      </c>
      <c r="F153" s="14">
        <f>SUMPRODUCT(--(LEFT([1]原始数据!A:A,LEN(A153))=A153),[1]原始数据!Z:Z)</f>
        <v>90000000</v>
      </c>
      <c r="G153" s="15" t="s">
        <v>15</v>
      </c>
      <c r="H153" s="16" t="str">
        <f>LOOKUP(1,0/(LEFT([1]原始数据!A:A,LEN(A153))=A153),[1]原始数据!AF:AF)</f>
        <v>SHAU</v>
      </c>
      <c r="I153" s="20">
        <f>LOOKUP(1,0/(LEFT([1]原始数据!A:A,LEN(A153))=A153),[1]原始数据!J:J)</f>
        <v>0.0155</v>
      </c>
      <c r="J153" s="20">
        <f>LOOKUP(1,0/(LEFT([1]原始数据!A:A,LEN(A153))=A153),[1]原始数据!AH:AH)</f>
        <v>0.035</v>
      </c>
      <c r="K153" s="21">
        <f ca="1">LOOKUP(1,0/(A153='[1]编号-资金中心'!A:A),'[1]编号-资金中心'!C:C)</f>
        <v>832650</v>
      </c>
    </row>
    <row r="154" ht="29" spans="1:11">
      <c r="A154" s="24" t="s">
        <v>165</v>
      </c>
      <c r="B154" s="12">
        <f>LOOKUP(1,0/(LEFT([1]原始数据!A:A,LEN(A154))=A154),[1]原始数据!H:H)</f>
        <v>182</v>
      </c>
      <c r="C154" s="1" t="s">
        <v>14</v>
      </c>
      <c r="D154" s="13">
        <f>LOOKUP(1,0/(LEFT([1]原始数据!A:A,LEN(A154))=A154),[1]原始数据!D:D)</f>
        <v>44858</v>
      </c>
      <c r="E154" s="13">
        <f>LOOKUP(1,0/(LEFT([1]原始数据!A:A,LEN(A154))=A154),[1]原始数据!E:E)</f>
        <v>45040</v>
      </c>
      <c r="F154" s="14">
        <f>SUMPRODUCT(--(LEFT([1]原始数据!A:A,LEN(A154))=A154),[1]原始数据!Z:Z)</f>
        <v>20000000</v>
      </c>
      <c r="G154" s="15" t="s">
        <v>15</v>
      </c>
      <c r="H154" s="16" t="str">
        <f>LOOKUP(1,0/(LEFT([1]原始数据!A:A,LEN(A154))=A154),[1]原始数据!AF:AF)</f>
        <v>SHAU</v>
      </c>
      <c r="I154" s="20">
        <f>LOOKUP(1,0/(LEFT([1]原始数据!A:A,LEN(A154))=A154),[1]原始数据!J:J)</f>
        <v>0.0155</v>
      </c>
      <c r="J154" s="20">
        <f>LOOKUP(1,0/(LEFT([1]原始数据!A:A,LEN(A154))=A154),[1]原始数据!AH:AH)</f>
        <v>0.038</v>
      </c>
      <c r="K154" s="21">
        <f ca="1">LOOKUP(1,0/(A154='[1]编号-资金中心'!A:A),'[1]编号-资金中心'!C:C)</f>
        <v>215366.67</v>
      </c>
    </row>
    <row r="155" ht="29" spans="1:11">
      <c r="A155" s="24" t="s">
        <v>166</v>
      </c>
      <c r="B155" s="12">
        <f>LOOKUP(1,0/(LEFT([1]原始数据!A:A,LEN(A155))=A155),[1]原始数据!H:H)</f>
        <v>180</v>
      </c>
      <c r="C155" s="1" t="s">
        <v>14</v>
      </c>
      <c r="D155" s="13">
        <f>LOOKUP(1,0/(LEFT([1]原始数据!A:A,LEN(A155))=A155),[1]原始数据!D:D)</f>
        <v>44861</v>
      </c>
      <c r="E155" s="13">
        <f>LOOKUP(1,0/(LEFT([1]原始数据!A:A,LEN(A155))=A155),[1]原始数据!E:E)</f>
        <v>45041</v>
      </c>
      <c r="F155" s="14">
        <f>SUMPRODUCT(--(LEFT([1]原始数据!A:A,LEN(A155))=A155),[1]原始数据!Z:Z)</f>
        <v>100000000</v>
      </c>
      <c r="G155" s="15" t="s">
        <v>15</v>
      </c>
      <c r="H155" s="16" t="str">
        <f>LOOKUP(1,0/(LEFT([1]原始数据!A:A,LEN(A155))=A155),[1]原始数据!AF:AF)</f>
        <v>SHAU</v>
      </c>
      <c r="I155" s="20">
        <f>LOOKUP(1,0/(LEFT([1]原始数据!A:A,LEN(A155))=A155),[1]原始数据!J:J)</f>
        <v>0.0155</v>
      </c>
      <c r="J155" s="20">
        <f>LOOKUP(1,0/(LEFT([1]原始数据!A:A,LEN(A155))=A155),[1]原始数据!AH:AH)</f>
        <v>0.037</v>
      </c>
      <c r="K155" s="21">
        <f ca="1">LOOKUP(1,0/(A155='[1]编号-资金中心'!A:A),'[1]编号-资金中心'!C:C)</f>
        <v>1015000</v>
      </c>
    </row>
    <row r="156" ht="29" spans="1:11">
      <c r="A156" s="24" t="s">
        <v>167</v>
      </c>
      <c r="B156" s="12">
        <f>LOOKUP(1,0/(LEFT([1]原始数据!A:A,LEN(A156))=A156),[1]原始数据!H:H)</f>
        <v>182</v>
      </c>
      <c r="C156" s="1" t="s">
        <v>14</v>
      </c>
      <c r="D156" s="13">
        <f>LOOKUP(1,0/(LEFT([1]原始数据!A:A,LEN(A156))=A156),[1]原始数据!D:D)</f>
        <v>44862</v>
      </c>
      <c r="E156" s="13">
        <f>LOOKUP(1,0/(LEFT([1]原始数据!A:A,LEN(A156))=A156),[1]原始数据!E:E)</f>
        <v>45044</v>
      </c>
      <c r="F156" s="14">
        <f>SUMPRODUCT(--(LEFT([1]原始数据!A:A,LEN(A156))=A156),[1]原始数据!Z:Z)</f>
        <v>53500000</v>
      </c>
      <c r="G156" s="15" t="s">
        <v>15</v>
      </c>
      <c r="H156" s="16" t="str">
        <f>LOOKUP(1,0/(LEFT([1]原始数据!A:A,LEN(A156))=A156),[1]原始数据!AF:AF)</f>
        <v>SHAU</v>
      </c>
      <c r="I156" s="20">
        <f>LOOKUP(1,0/(LEFT([1]原始数据!A:A,LEN(A156))=A156),[1]原始数据!J:J)</f>
        <v>0.0155</v>
      </c>
      <c r="J156" s="20">
        <f>LOOKUP(1,0/(LEFT([1]原始数据!A:A,LEN(A156))=A156),[1]原始数据!AH:AH)</f>
        <v>0.035</v>
      </c>
      <c r="K156" s="21">
        <f ca="1">LOOKUP(1,0/(A156='[1]编号-资金中心'!A:A),'[1]编号-资金中心'!C:C)</f>
        <v>494964.17</v>
      </c>
    </row>
    <row r="157" ht="29" spans="1:11">
      <c r="A157" s="24" t="s">
        <v>168</v>
      </c>
      <c r="B157" s="12">
        <f>LOOKUP(1,0/(LEFT([1]原始数据!A:A,LEN(A157))=A157),[1]原始数据!H:H)</f>
        <v>241</v>
      </c>
      <c r="C157" s="1" t="s">
        <v>14</v>
      </c>
      <c r="D157" s="13">
        <f>LOOKUP(1,0/(LEFT([1]原始数据!A:A,LEN(A157))=A157),[1]原始数据!D:D)</f>
        <v>44809</v>
      </c>
      <c r="E157" s="13">
        <f>LOOKUP(1,0/(LEFT([1]原始数据!A:A,LEN(A157))=A157),[1]原始数据!E:E)</f>
        <v>45050</v>
      </c>
      <c r="F157" s="14">
        <f>SUMPRODUCT(--(LEFT([1]原始数据!A:A,LEN(A157))=A157),[1]原始数据!Z:Z)</f>
        <v>20000000</v>
      </c>
      <c r="G157" s="15" t="s">
        <v>15</v>
      </c>
      <c r="H157" s="16" t="str">
        <f>LOOKUP(1,0/(LEFT([1]原始数据!A:A,LEN(A157))=A157),[1]原始数据!AF:AF)</f>
        <v>SHAU</v>
      </c>
      <c r="I157" s="20">
        <f>LOOKUP(1,0/(LEFT([1]原始数据!A:A,LEN(A157))=A157),[1]原始数据!J:J)</f>
        <v>0.0155</v>
      </c>
      <c r="J157" s="20">
        <f>LOOKUP(1,0/(LEFT([1]原始数据!A:A,LEN(A157))=A157),[1]原始数据!AH:AH)</f>
        <v>0.037</v>
      </c>
      <c r="K157" s="21">
        <f ca="1">LOOKUP(1,0/(A157='[1]编号-资金中心'!A:A),'[1]编号-资金中心'!C:C)</f>
        <v>271794.44</v>
      </c>
    </row>
    <row r="158" ht="29" spans="1:11">
      <c r="A158" s="24" t="s">
        <v>169</v>
      </c>
      <c r="B158" s="12">
        <f>LOOKUP(1,0/(LEFT([1]原始数据!A:A,LEN(A158))=A158),[1]原始数据!H:H)</f>
        <v>182</v>
      </c>
      <c r="C158" s="1" t="s">
        <v>14</v>
      </c>
      <c r="D158" s="13">
        <f>LOOKUP(1,0/(LEFT([1]原始数据!A:A,LEN(A158))=A158),[1]原始数据!D:D)</f>
        <v>44869</v>
      </c>
      <c r="E158" s="13">
        <f>LOOKUP(1,0/(LEFT([1]原始数据!A:A,LEN(A158))=A158),[1]原始数据!E:E)</f>
        <v>45051</v>
      </c>
      <c r="F158" s="14">
        <f>SUMPRODUCT(--(LEFT([1]原始数据!A:A,LEN(A158))=A158),[1]原始数据!Z:Z)</f>
        <v>20000000</v>
      </c>
      <c r="G158" s="15" t="s">
        <v>15</v>
      </c>
      <c r="H158" s="16" t="str">
        <f>LOOKUP(1,0/(LEFT([1]原始数据!A:A,LEN(A158))=A158),[1]原始数据!AF:AF)</f>
        <v>SHAU</v>
      </c>
      <c r="I158" s="20">
        <f>LOOKUP(1,0/(LEFT([1]原始数据!A:A,LEN(A158))=A158),[1]原始数据!J:J)</f>
        <v>0.0155</v>
      </c>
      <c r="J158" s="20">
        <f>LOOKUP(1,0/(LEFT([1]原始数据!A:A,LEN(A158))=A158),[1]原始数据!AH:AH)</f>
        <v>0.035</v>
      </c>
      <c r="K158" s="21">
        <f ca="1">LOOKUP(1,0/(A158='[1]编号-资金中心'!A:A),'[1]编号-资金中心'!C:C)</f>
        <v>185033.33</v>
      </c>
    </row>
    <row r="159" ht="29" spans="1:11">
      <c r="A159" s="24" t="s">
        <v>170</v>
      </c>
      <c r="B159" s="12">
        <f>LOOKUP(1,0/(LEFT([1]原始数据!A:A,LEN(A159))=A159),[1]原始数据!H:H)</f>
        <v>244</v>
      </c>
      <c r="C159" s="1" t="s">
        <v>14</v>
      </c>
      <c r="D159" s="13">
        <f>LOOKUP(1,0/(LEFT([1]原始数据!A:A,LEN(A159))=A159),[1]原始数据!D:D)</f>
        <v>44810</v>
      </c>
      <c r="E159" s="13">
        <f>LOOKUP(1,0/(LEFT([1]原始数据!A:A,LEN(A159))=A159),[1]原始数据!E:E)</f>
        <v>45054</v>
      </c>
      <c r="F159" s="14">
        <f>SUMPRODUCT(--(LEFT([1]原始数据!A:A,LEN(A159))=A159),[1]原始数据!Z:Z)</f>
        <v>20000000</v>
      </c>
      <c r="G159" s="15" t="s">
        <v>15</v>
      </c>
      <c r="H159" s="16" t="str">
        <f>LOOKUP(1,0/(LEFT([1]原始数据!A:A,LEN(A159))=A159),[1]原始数据!AF:AF)</f>
        <v>SHAU</v>
      </c>
      <c r="I159" s="20">
        <f>LOOKUP(1,0/(LEFT([1]原始数据!A:A,LEN(A159))=A159),[1]原始数据!J:J)</f>
        <v>0.0155</v>
      </c>
      <c r="J159" s="20">
        <f>LOOKUP(1,0/(LEFT([1]原始数据!A:A,LEN(A159))=A159),[1]原始数据!AH:AH)</f>
        <v>0.037</v>
      </c>
      <c r="K159" s="21">
        <f ca="1">LOOKUP(1,0/(A159='[1]编号-资金中心'!A:A),'[1]编号-资金中心'!C:C)</f>
        <v>275177.78</v>
      </c>
    </row>
    <row r="160" ht="29" spans="1:11">
      <c r="A160" s="24" t="s">
        <v>171</v>
      </c>
      <c r="B160" s="12">
        <f>LOOKUP(1,0/(LEFT([1]原始数据!A:A,LEN(A160))=A160),[1]原始数据!H:H)</f>
        <v>187</v>
      </c>
      <c r="C160" s="1" t="s">
        <v>14</v>
      </c>
      <c r="D160" s="13">
        <f>LOOKUP(1,0/(LEFT([1]原始数据!A:A,LEN(A160))=A160),[1]原始数据!D:D)</f>
        <v>44867</v>
      </c>
      <c r="E160" s="13">
        <f>LOOKUP(1,0/(LEFT([1]原始数据!A:A,LEN(A160))=A160),[1]原始数据!E:E)</f>
        <v>45054</v>
      </c>
      <c r="F160" s="14">
        <f>SUMPRODUCT(--(LEFT([1]原始数据!A:A,LEN(A160))=A160),[1]原始数据!Z:Z)</f>
        <v>11000000</v>
      </c>
      <c r="G160" s="15" t="s">
        <v>15</v>
      </c>
      <c r="H160" s="16" t="str">
        <f>LOOKUP(1,0/(LEFT([1]原始数据!A:A,LEN(A160))=A160),[1]原始数据!AF:AF)</f>
        <v>SHAU</v>
      </c>
      <c r="I160" s="20">
        <f>LOOKUP(1,0/(LEFT([1]原始数据!A:A,LEN(A160))=A160),[1]原始数据!J:J)</f>
        <v>0.0155</v>
      </c>
      <c r="J160" s="20">
        <f>LOOKUP(1,0/(LEFT([1]原始数据!A:A,LEN(A160))=A160),[1]原始数据!AH:AH)</f>
        <v>0.035</v>
      </c>
      <c r="K160" s="21">
        <f ca="1">LOOKUP(1,0/(A160='[1]编号-资金中心'!A:A),'[1]编号-资金中心'!C:C)</f>
        <v>104564.17</v>
      </c>
    </row>
    <row r="161" ht="29" spans="1:11">
      <c r="A161" s="24" t="s">
        <v>172</v>
      </c>
      <c r="B161" s="12">
        <f>LOOKUP(1,0/(LEFT([1]原始数据!A:A,LEN(A161))=A161),[1]原始数据!H:H)</f>
        <v>181</v>
      </c>
      <c r="C161" s="1" t="s">
        <v>14</v>
      </c>
      <c r="D161" s="13">
        <f>LOOKUP(1,0/(LEFT([1]原始数据!A:A,LEN(A161))=A161),[1]原始数据!D:D)</f>
        <v>44874</v>
      </c>
      <c r="E161" s="13">
        <f>LOOKUP(1,0/(LEFT([1]原始数据!A:A,LEN(A161))=A161),[1]原始数据!E:E)</f>
        <v>45055</v>
      </c>
      <c r="F161" s="14">
        <f>SUMPRODUCT(--(LEFT([1]原始数据!A:A,LEN(A161))=A161),[1]原始数据!Z:Z)</f>
        <v>20000000</v>
      </c>
      <c r="G161" s="15" t="s">
        <v>15</v>
      </c>
      <c r="H161" s="16" t="str">
        <f>LOOKUP(1,0/(LEFT([1]原始数据!A:A,LEN(A161))=A161),[1]原始数据!AF:AF)</f>
        <v>SHAU</v>
      </c>
      <c r="I161" s="20">
        <f>LOOKUP(1,0/(LEFT([1]原始数据!A:A,LEN(A161))=A161),[1]原始数据!J:J)</f>
        <v>0.0155</v>
      </c>
      <c r="J161" s="20">
        <f>LOOKUP(1,0/(LEFT([1]原始数据!A:A,LEN(A161))=A161),[1]原始数据!AH:AH)</f>
        <v>0.035</v>
      </c>
      <c r="K161" s="21">
        <f ca="1">LOOKUP(1,0/(A161='[1]编号-资金中心'!A:A),'[1]编号-资金中心'!C:C)</f>
        <v>184016.67</v>
      </c>
    </row>
    <row r="162" ht="29" spans="1:11">
      <c r="A162" s="24" t="s">
        <v>173</v>
      </c>
      <c r="B162" s="12">
        <f>LOOKUP(1,0/(LEFT([1]原始数据!A:A,LEN(A162))=A162),[1]原始数据!H:H)</f>
        <v>181</v>
      </c>
      <c r="C162" s="1" t="s">
        <v>14</v>
      </c>
      <c r="D162" s="13">
        <f>LOOKUP(1,0/(LEFT([1]原始数据!A:A,LEN(A162))=A162),[1]原始数据!D:D)</f>
        <v>44876</v>
      </c>
      <c r="E162" s="13">
        <f>LOOKUP(1,0/(LEFT([1]原始数据!A:A,LEN(A162))=A162),[1]原始数据!E:E)</f>
        <v>45057</v>
      </c>
      <c r="F162" s="14">
        <f>SUMPRODUCT(--(LEFT([1]原始数据!A:A,LEN(A162))=A162),[1]原始数据!Z:Z)</f>
        <v>300000000</v>
      </c>
      <c r="G162" s="15" t="s">
        <v>15</v>
      </c>
      <c r="H162" s="16" t="str">
        <f>LOOKUP(1,0/(LEFT([1]原始数据!A:A,LEN(A162))=A162),[1]原始数据!AF:AF)</f>
        <v>SHAU</v>
      </c>
      <c r="I162" s="20">
        <f>LOOKUP(1,0/(LEFT([1]原始数据!A:A,LEN(A162))=A162),[1]原始数据!J:J)</f>
        <v>0.0155</v>
      </c>
      <c r="J162" s="20">
        <f>LOOKUP(1,0/(LEFT([1]原始数据!A:A,LEN(A162))=A162),[1]原始数据!AH:AH)</f>
        <v>0.037</v>
      </c>
      <c r="K162" s="21">
        <f ca="1">LOOKUP(1,0/(A162='[1]编号-资金中心'!A:A),'[1]编号-资金中心'!C:C)</f>
        <v>3061916.67</v>
      </c>
    </row>
    <row r="163" ht="29" spans="1:11">
      <c r="A163" s="24" t="s">
        <v>174</v>
      </c>
      <c r="B163" s="12">
        <f>LOOKUP(1,0/(LEFT([1]原始数据!A:A,LEN(A163))=A163),[1]原始数据!H:H)</f>
        <v>181</v>
      </c>
      <c r="C163" s="1" t="s">
        <v>14</v>
      </c>
      <c r="D163" s="13">
        <f>LOOKUP(1,0/(LEFT([1]原始数据!A:A,LEN(A163))=A163),[1]原始数据!D:D)</f>
        <v>44876</v>
      </c>
      <c r="E163" s="13">
        <f>LOOKUP(1,0/(LEFT([1]原始数据!A:A,LEN(A163))=A163),[1]原始数据!E:E)</f>
        <v>45057</v>
      </c>
      <c r="F163" s="14">
        <f>SUMPRODUCT(--(LEFT([1]原始数据!A:A,LEN(A163))=A163),[1]原始数据!Z:Z)</f>
        <v>30000000</v>
      </c>
      <c r="G163" s="15" t="s">
        <v>15</v>
      </c>
      <c r="H163" s="16" t="str">
        <f>LOOKUP(1,0/(LEFT([1]原始数据!A:A,LEN(A163))=A163),[1]原始数据!AF:AF)</f>
        <v>SHAU</v>
      </c>
      <c r="I163" s="20">
        <f>LOOKUP(1,0/(LEFT([1]原始数据!A:A,LEN(A163))=A163),[1]原始数据!J:J)</f>
        <v>0.0155</v>
      </c>
      <c r="J163" s="20">
        <f>LOOKUP(1,0/(LEFT([1]原始数据!A:A,LEN(A163))=A163),[1]原始数据!AH:AH)</f>
        <v>0.037</v>
      </c>
      <c r="K163" s="21">
        <f ca="1">LOOKUP(1,0/(A163='[1]编号-资金中心'!A:A),'[1]编号-资金中心'!C:C)</f>
        <v>306191.67</v>
      </c>
    </row>
    <row r="164" ht="29" spans="1:11">
      <c r="A164" s="24" t="s">
        <v>175</v>
      </c>
      <c r="B164" s="12">
        <f>LOOKUP(1,0/(LEFT([1]原始数据!A:A,LEN(A164))=A164),[1]原始数据!H:H)</f>
        <v>193</v>
      </c>
      <c r="C164" s="1" t="s">
        <v>14</v>
      </c>
      <c r="D164" s="13">
        <f>LOOKUP(1,0/(LEFT([1]原始数据!A:A,LEN(A164))=A164),[1]原始数据!D:D)</f>
        <v>44865</v>
      </c>
      <c r="E164" s="13">
        <f>LOOKUP(1,0/(LEFT([1]原始数据!A:A,LEN(A164))=A164),[1]原始数据!E:E)</f>
        <v>45058</v>
      </c>
      <c r="F164" s="14">
        <f>SUMPRODUCT(--(LEFT([1]原始数据!A:A,LEN(A164))=A164),[1]原始数据!Z:Z)</f>
        <v>50000000</v>
      </c>
      <c r="G164" s="15" t="s">
        <v>15</v>
      </c>
      <c r="H164" s="16" t="str">
        <f>LOOKUP(1,0/(LEFT([1]原始数据!A:A,LEN(A164))=A164),[1]原始数据!AF:AF)</f>
        <v>SHAU</v>
      </c>
      <c r="I164" s="20">
        <f>LOOKUP(1,0/(LEFT([1]原始数据!A:A,LEN(A164))=A164),[1]原始数据!J:J)</f>
        <v>0.0155</v>
      </c>
      <c r="J164" s="20">
        <f>LOOKUP(1,0/(LEFT([1]原始数据!A:A,LEN(A164))=A164),[1]原始数据!AH:AH)</f>
        <v>0.0365</v>
      </c>
      <c r="K164" s="21">
        <f ca="1">LOOKUP(1,0/(A164='[1]编号-资金中心'!A:A),'[1]编号-资金中心'!C:C)</f>
        <v>530750</v>
      </c>
    </row>
    <row r="165" ht="29" spans="1:11">
      <c r="A165" s="24" t="s">
        <v>176</v>
      </c>
      <c r="B165" s="12">
        <f>LOOKUP(1,0/(LEFT([1]原始数据!A:A,LEN(A165))=A165),[1]原始数据!H:H)</f>
        <v>190</v>
      </c>
      <c r="C165" s="1" t="s">
        <v>14</v>
      </c>
      <c r="D165" s="13">
        <f>LOOKUP(1,0/(LEFT([1]原始数据!A:A,LEN(A165))=A165),[1]原始数据!D:D)</f>
        <v>44868</v>
      </c>
      <c r="E165" s="13">
        <f>LOOKUP(1,0/(LEFT([1]原始数据!A:A,LEN(A165))=A165),[1]原始数据!E:E)</f>
        <v>45058</v>
      </c>
      <c r="F165" s="14">
        <f>SUMPRODUCT(--(LEFT([1]原始数据!A:A,LEN(A165))=A165),[1]原始数据!Z:Z)</f>
        <v>50000000</v>
      </c>
      <c r="G165" s="15" t="s">
        <v>15</v>
      </c>
      <c r="H165" s="16" t="str">
        <f>LOOKUP(1,0/(LEFT([1]原始数据!A:A,LEN(A165))=A165),[1]原始数据!AF:AF)</f>
        <v>SHAU</v>
      </c>
      <c r="I165" s="20">
        <f>LOOKUP(1,0/(LEFT([1]原始数据!A:A,LEN(A165))=A165),[1]原始数据!J:J)</f>
        <v>0.0155</v>
      </c>
      <c r="J165" s="20">
        <f>LOOKUP(1,0/(LEFT([1]原始数据!A:A,LEN(A165))=A165),[1]原始数据!AH:AH)</f>
        <v>0.0365</v>
      </c>
      <c r="K165" s="21">
        <f ca="1">LOOKUP(1,0/(A165='[1]编号-资金中心'!A:A),'[1]编号-资金中心'!C:C)</f>
        <v>522500</v>
      </c>
    </row>
    <row r="166" ht="29" spans="1:11">
      <c r="A166" s="24" t="s">
        <v>177</v>
      </c>
      <c r="B166" s="12">
        <f>LOOKUP(1,0/(LEFT([1]原始数据!A:A,LEN(A166))=A166),[1]原始数据!H:H)</f>
        <v>182</v>
      </c>
      <c r="C166" s="1" t="s">
        <v>14</v>
      </c>
      <c r="D166" s="13">
        <f>LOOKUP(1,0/(LEFT([1]原始数据!A:A,LEN(A166))=A166),[1]原始数据!D:D)</f>
        <v>44886</v>
      </c>
      <c r="E166" s="13">
        <f>LOOKUP(1,0/(LEFT([1]原始数据!A:A,LEN(A166))=A166),[1]原始数据!E:E)</f>
        <v>45068</v>
      </c>
      <c r="F166" s="14">
        <f>SUMPRODUCT(--(LEFT([1]原始数据!A:A,LEN(A166))=A166),[1]原始数据!Z:Z)</f>
        <v>60000000</v>
      </c>
      <c r="G166" s="15" t="s">
        <v>15</v>
      </c>
      <c r="H166" s="16" t="str">
        <f>LOOKUP(1,0/(LEFT([1]原始数据!A:A,LEN(A166))=A166),[1]原始数据!AF:AF)</f>
        <v>SHAU</v>
      </c>
      <c r="I166" s="20">
        <f>LOOKUP(1,0/(LEFT([1]原始数据!A:A,LEN(A166))=A166),[1]原始数据!J:J)</f>
        <v>0.0155</v>
      </c>
      <c r="J166" s="20">
        <f>LOOKUP(1,0/(LEFT([1]原始数据!A:A,LEN(A166))=A166),[1]原始数据!AH:AH)</f>
        <v>0.035</v>
      </c>
      <c r="K166" s="21">
        <f ca="1">LOOKUP(1,0/(A166='[1]编号-资金中心'!A:A),'[1]编号-资金中心'!C:C)</f>
        <v>555100</v>
      </c>
    </row>
    <row r="167" ht="29" spans="1:11">
      <c r="A167" s="24" t="s">
        <v>178</v>
      </c>
      <c r="B167" s="12">
        <f>LOOKUP(1,0/(LEFT([1]原始数据!A:A,LEN(A167))=A167),[1]原始数据!H:H)</f>
        <v>271</v>
      </c>
      <c r="C167" s="1" t="s">
        <v>14</v>
      </c>
      <c r="D167" s="13">
        <f>LOOKUP(1,0/(LEFT([1]原始数据!A:A,LEN(A167))=A167),[1]原始数据!D:D)</f>
        <v>44799</v>
      </c>
      <c r="E167" s="13">
        <f>LOOKUP(1,0/(LEFT([1]原始数据!A:A,LEN(A167))=A167),[1]原始数据!E:E)</f>
        <v>45070</v>
      </c>
      <c r="F167" s="14">
        <f>SUMPRODUCT(--(LEFT([1]原始数据!A:A,LEN(A167))=A167),[1]原始数据!Z:Z)</f>
        <v>26000000</v>
      </c>
      <c r="G167" s="15" t="s">
        <v>15</v>
      </c>
      <c r="H167" s="16" t="str">
        <f>LOOKUP(1,0/(LEFT([1]原始数据!A:A,LEN(A167))=A167),[1]原始数据!AF:AF)</f>
        <v>SHAU</v>
      </c>
      <c r="I167" s="20">
        <f>LOOKUP(1,0/(LEFT([1]原始数据!A:A,LEN(A167))=A167),[1]原始数据!J:J)</f>
        <v>0.0155</v>
      </c>
      <c r="J167" s="20">
        <f>LOOKUP(1,0/(LEFT([1]原始数据!A:A,LEN(A167))=A167),[1]原始数据!AH:AH)</f>
        <v>0.0375</v>
      </c>
      <c r="K167" s="21">
        <f ca="1">LOOKUP(1,0/(A167='[1]编号-资金中心'!A:A),'[1]编号-资金中心'!C:C)</f>
        <v>407102.22</v>
      </c>
    </row>
    <row r="168" ht="29" spans="1:11">
      <c r="A168" s="24" t="s">
        <v>179</v>
      </c>
      <c r="B168" s="12">
        <f>LOOKUP(1,0/(LEFT([1]原始数据!A:A,LEN(A168))=A168),[1]原始数据!H:H)</f>
        <v>365</v>
      </c>
      <c r="C168" s="1" t="s">
        <v>14</v>
      </c>
      <c r="D168" s="13">
        <f>LOOKUP(1,0/(LEFT([1]原始数据!A:A,LEN(A168))=A168),[1]原始数据!D:D)</f>
        <v>44706</v>
      </c>
      <c r="E168" s="13">
        <f>LOOKUP(1,0/(LEFT([1]原始数据!A:A,LEN(A168))=A168),[1]原始数据!E:E)</f>
        <v>45071</v>
      </c>
      <c r="F168" s="14">
        <f>SUMPRODUCT(--(LEFT([1]原始数据!A:A,LEN(A168))=A168),[1]原始数据!Z:Z)</f>
        <v>42000000</v>
      </c>
      <c r="G168" s="15" t="s">
        <v>15</v>
      </c>
      <c r="H168" s="16" t="str">
        <f>LOOKUP(1,0/(LEFT([1]原始数据!A:A,LEN(A168))=A168),[1]原始数据!AF:AF)</f>
        <v>SHAU</v>
      </c>
      <c r="I168" s="20">
        <f>LOOKUP(1,0/(LEFT([1]原始数据!A:A,LEN(A168))=A168),[1]原始数据!J:J)</f>
        <v>0.0175</v>
      </c>
      <c r="J168" s="20">
        <f>LOOKUP(1,0/(LEFT([1]原始数据!A:A,LEN(A168))=A168),[1]原始数据!AH:AH)</f>
        <v>0.037</v>
      </c>
      <c r="K168" s="21">
        <f ca="1">LOOKUP(1,0/(A168='[1]编号-资金中心'!A:A),'[1]编号-资金中心'!C:C)</f>
        <v>779275</v>
      </c>
    </row>
    <row r="169" ht="29" spans="1:11">
      <c r="A169" s="24" t="s">
        <v>180</v>
      </c>
      <c r="B169" s="12">
        <f>LOOKUP(1,0/(LEFT([1]原始数据!A:A,LEN(A169))=A169),[1]原始数据!H:H)</f>
        <v>182</v>
      </c>
      <c r="C169" s="1" t="s">
        <v>14</v>
      </c>
      <c r="D169" s="13">
        <f>LOOKUP(1,0/(LEFT([1]原始数据!A:A,LEN(A169))=A169),[1]原始数据!D:D)</f>
        <v>44895</v>
      </c>
      <c r="E169" s="13">
        <f>LOOKUP(1,0/(LEFT([1]原始数据!A:A,LEN(A169))=A169),[1]原始数据!E:E)</f>
        <v>45077</v>
      </c>
      <c r="F169" s="14">
        <f>SUMPRODUCT(--(LEFT([1]原始数据!A:A,LEN(A169))=A169),[1]原始数据!Z:Z)</f>
        <v>20000000</v>
      </c>
      <c r="G169" s="15" t="s">
        <v>15</v>
      </c>
      <c r="H169" s="16" t="str">
        <f>LOOKUP(1,0/(LEFT([1]原始数据!A:A,LEN(A169))=A169),[1]原始数据!AF:AF)</f>
        <v>SHAU</v>
      </c>
      <c r="I169" s="20">
        <f>LOOKUP(1,0/(LEFT([1]原始数据!A:A,LEN(A169))=A169),[1]原始数据!J:J)</f>
        <v>0.0155</v>
      </c>
      <c r="J169" s="20">
        <f>LOOKUP(1,0/(LEFT([1]原始数据!A:A,LEN(A169))=A169),[1]原始数据!AH:AH)</f>
        <v>0.037</v>
      </c>
      <c r="K169" s="21">
        <f ca="1">LOOKUP(1,0/(A169='[1]编号-资金中心'!A:A),'[1]编号-资金中心'!C:C)</f>
        <v>205255.56</v>
      </c>
    </row>
    <row r="170" ht="29" spans="1:11">
      <c r="A170" s="24" t="s">
        <v>181</v>
      </c>
      <c r="B170" s="12">
        <f>LOOKUP(1,0/(LEFT([1]原始数据!A:A,LEN(A170))=A170),[1]原始数据!H:H)</f>
        <v>365</v>
      </c>
      <c r="C170" s="1" t="s">
        <v>14</v>
      </c>
      <c r="D170" s="13">
        <f>LOOKUP(1,0/(LEFT([1]原始数据!A:A,LEN(A170))=A170),[1]原始数据!D:D)</f>
        <v>44713</v>
      </c>
      <c r="E170" s="13">
        <f>LOOKUP(1,0/(LEFT([1]原始数据!A:A,LEN(A170))=A170),[1]原始数据!E:E)</f>
        <v>45078</v>
      </c>
      <c r="F170" s="14">
        <f>SUMPRODUCT(--(LEFT([1]原始数据!A:A,LEN(A170))=A170),[1]原始数据!Z:Z)</f>
        <v>10000000</v>
      </c>
      <c r="G170" s="15" t="s">
        <v>15</v>
      </c>
      <c r="H170" s="16" t="str">
        <f>LOOKUP(1,0/(LEFT([1]原始数据!A:A,LEN(A170))=A170),[1]原始数据!AF:AF)</f>
        <v>SHAU</v>
      </c>
      <c r="I170" s="20">
        <f>LOOKUP(1,0/(LEFT([1]原始数据!A:A,LEN(A170))=A170),[1]原始数据!J:J)</f>
        <v>0.0175</v>
      </c>
      <c r="J170" s="20">
        <f>LOOKUP(1,0/(LEFT([1]原始数据!A:A,LEN(A170))=A170),[1]原始数据!AH:AH)</f>
        <v>0.036</v>
      </c>
      <c r="K170" s="21">
        <f ca="1">LOOKUP(1,0/(A170='[1]编号-资金中心'!A:A),'[1]编号-资金中心'!C:C)</f>
        <v>181486.11</v>
      </c>
    </row>
    <row r="171" ht="29" spans="1:11">
      <c r="A171" s="24" t="s">
        <v>182</v>
      </c>
      <c r="B171" s="12">
        <f>LOOKUP(1,0/(LEFT([1]原始数据!A:A,LEN(A171))=A171),[1]原始数据!H:H)</f>
        <v>189</v>
      </c>
      <c r="C171" s="1" t="s">
        <v>14</v>
      </c>
      <c r="D171" s="13">
        <f>LOOKUP(1,0/(LEFT([1]原始数据!A:A,LEN(A171))=A171),[1]原始数据!D:D)</f>
        <v>44890</v>
      </c>
      <c r="E171" s="13">
        <f>LOOKUP(1,0/(LEFT([1]原始数据!A:A,LEN(A171))=A171),[1]原始数据!E:E)</f>
        <v>45079</v>
      </c>
      <c r="F171" s="14">
        <f>SUMPRODUCT(--(LEFT([1]原始数据!A:A,LEN(A171))=A171),[1]原始数据!Z:Z)</f>
        <v>100000000</v>
      </c>
      <c r="G171" s="15" t="s">
        <v>15</v>
      </c>
      <c r="H171" s="16" t="str">
        <f>LOOKUP(1,0/(LEFT([1]原始数据!A:A,LEN(A171))=A171),[1]原始数据!AF:AF)</f>
        <v>SHAU</v>
      </c>
      <c r="I171" s="20">
        <f>LOOKUP(1,0/(LEFT([1]原始数据!A:A,LEN(A171))=A171),[1]原始数据!J:J)</f>
        <v>0.0155</v>
      </c>
      <c r="J171" s="20">
        <f>LOOKUP(1,0/(LEFT([1]原始数据!A:A,LEN(A171))=A171),[1]原始数据!AH:AH)</f>
        <v>0.036</v>
      </c>
      <c r="K171" s="21">
        <f ca="1">LOOKUP(1,0/(A171='[1]编号-资金中心'!A:A),'[1]编号-资金中心'!C:C)</f>
        <v>1013250</v>
      </c>
    </row>
    <row r="172" ht="29" spans="1:11">
      <c r="A172" s="24" t="s">
        <v>183</v>
      </c>
      <c r="B172" s="12">
        <f>LOOKUP(1,0/(LEFT([1]原始数据!A:A,LEN(A172))=A172),[1]原始数据!H:H)</f>
        <v>365</v>
      </c>
      <c r="C172" s="1" t="s">
        <v>14</v>
      </c>
      <c r="D172" s="13">
        <f>LOOKUP(1,0/(LEFT([1]原始数据!A:A,LEN(A172))=A172),[1]原始数据!D:D)</f>
        <v>44742</v>
      </c>
      <c r="E172" s="13">
        <f>LOOKUP(1,0/(LEFT([1]原始数据!A:A,LEN(A172))=A172),[1]原始数据!E:E)</f>
        <v>45107</v>
      </c>
      <c r="F172" s="14">
        <f>SUMPRODUCT(--(LEFT([1]原始数据!A:A,LEN(A172))=A172),[1]原始数据!Z:Z)</f>
        <v>500000000</v>
      </c>
      <c r="G172" s="15" t="s">
        <v>15</v>
      </c>
      <c r="H172" s="16" t="str">
        <f>LOOKUP(1,0/(LEFT([1]原始数据!A:A,LEN(A172))=A172),[1]原始数据!AF:AF)</f>
        <v>SHAU</v>
      </c>
      <c r="I172" s="20">
        <f>LOOKUP(1,0/(LEFT([1]原始数据!A:A,LEN(A172))=A172),[1]原始数据!J:J)</f>
        <v>0.0175</v>
      </c>
      <c r="J172" s="20">
        <f>LOOKUP(1,0/(LEFT([1]原始数据!A:A,LEN(A172))=A172),[1]原始数据!AH:AH)</f>
        <v>0.0365</v>
      </c>
      <c r="K172" s="21">
        <f ca="1">LOOKUP(1,0/(A172='[1]编号-资金中心'!A:A),'[1]编号-资金中心'!C:C)</f>
        <v>9023611.11</v>
      </c>
    </row>
    <row r="173" ht="29" spans="1:11">
      <c r="A173" s="24" t="s">
        <v>184</v>
      </c>
      <c r="B173" s="12">
        <f>LOOKUP(1,0/(LEFT([1]原始数据!A:A,LEN(A173))=A173),[1]原始数据!H:H)</f>
        <v>356</v>
      </c>
      <c r="C173" s="1" t="s">
        <v>14</v>
      </c>
      <c r="D173" s="13">
        <f>LOOKUP(1,0/(LEFT([1]原始数据!A:A,LEN(A173))=A173),[1]原始数据!D:D)</f>
        <v>44806</v>
      </c>
      <c r="E173" s="13">
        <f>LOOKUP(1,0/(LEFT([1]原始数据!A:A,LEN(A173))=A173),[1]原始数据!E:E)</f>
        <v>45162</v>
      </c>
      <c r="F173" s="14">
        <f>SUMPRODUCT(--(LEFT([1]原始数据!A:A,LEN(A173))=A173),[1]原始数据!Z:Z)</f>
        <v>100000000</v>
      </c>
      <c r="G173" s="15" t="s">
        <v>15</v>
      </c>
      <c r="H173" s="16" t="str">
        <f>LOOKUP(1,0/(LEFT([1]原始数据!A:A,LEN(A173))=A173),[1]原始数据!AF:AF)</f>
        <v>SHAU</v>
      </c>
      <c r="I173" s="20">
        <f>LOOKUP(1,0/(LEFT([1]原始数据!A:A,LEN(A173))=A173),[1]原始数据!J:J)</f>
        <v>0.0155</v>
      </c>
      <c r="J173" s="20">
        <f>LOOKUP(1,0/(LEFT([1]原始数据!A:A,LEN(A173))=A173),[1]原始数据!AH:AH)</f>
        <v>0.038</v>
      </c>
      <c r="K173" s="21">
        <f ca="1">LOOKUP(1,0/(A173='[1]编号-资金中心'!A:A),'[1]编号-资金中心'!C:C)</f>
        <v>2106333.33</v>
      </c>
    </row>
    <row r="174" ht="29" spans="1:11">
      <c r="A174" s="24" t="s">
        <v>185</v>
      </c>
      <c r="B174" s="12">
        <f>LOOKUP(1,0/(LEFT([1]原始数据!A:A,LEN(A174))=A174),[1]原始数据!H:H)</f>
        <v>360</v>
      </c>
      <c r="C174" s="1" t="s">
        <v>14</v>
      </c>
      <c r="D174" s="13">
        <f>LOOKUP(1,0/(LEFT([1]原始数据!A:A,LEN(A174))=A174),[1]原始数据!D:D)</f>
        <v>44813</v>
      </c>
      <c r="E174" s="13">
        <f>LOOKUP(1,0/(LEFT([1]原始数据!A:A,LEN(A174))=A174),[1]原始数据!E:E)</f>
        <v>45173</v>
      </c>
      <c r="F174" s="14">
        <f>SUMPRODUCT(--(LEFT([1]原始数据!A:A,LEN(A174))=A174),[1]原始数据!Z:Z)</f>
        <v>150000000</v>
      </c>
      <c r="G174" s="15" t="s">
        <v>15</v>
      </c>
      <c r="H174" s="16" t="str">
        <f>LOOKUP(1,0/(LEFT([1]原始数据!A:A,LEN(A174))=A174),[1]原始数据!AF:AF)</f>
        <v>SHAU</v>
      </c>
      <c r="I174" s="20">
        <f>LOOKUP(1,0/(LEFT([1]原始数据!A:A,LEN(A174))=A174),[1]原始数据!J:J)</f>
        <v>0.0155</v>
      </c>
      <c r="J174" s="20">
        <f>LOOKUP(1,0/(LEFT([1]原始数据!A:A,LEN(A174))=A174),[1]原始数据!AH:AH)</f>
        <v>0.039</v>
      </c>
      <c r="K174" s="21">
        <f ca="1">LOOKUP(1,0/(A174='[1]编号-资金中心'!A:A),'[1]编号-资金中心'!C:C)</f>
        <v>3345000</v>
      </c>
    </row>
    <row r="175" ht="29" spans="1:11">
      <c r="A175" s="24" t="s">
        <v>186</v>
      </c>
      <c r="B175" s="12">
        <f>LOOKUP(1,0/(LEFT([1]原始数据!A:A,LEN(A175))=A175),[1]原始数据!H:H)</f>
        <v>365</v>
      </c>
      <c r="C175" s="1" t="s">
        <v>14</v>
      </c>
      <c r="D175" s="13">
        <f>LOOKUP(1,0/(LEFT([1]原始数据!A:A,LEN(A175))=A175),[1]原始数据!D:D)</f>
        <v>44867</v>
      </c>
      <c r="E175" s="13">
        <f>LOOKUP(1,0/(LEFT([1]原始数据!A:A,LEN(A175))=A175),[1]原始数据!E:E)</f>
        <v>45232</v>
      </c>
      <c r="F175" s="14">
        <f>SUMPRODUCT(--(LEFT([1]原始数据!A:A,LEN(A175))=A175),[1]原始数据!Z:Z)</f>
        <v>100000000</v>
      </c>
      <c r="G175" s="15" t="s">
        <v>15</v>
      </c>
      <c r="H175" s="16" t="str">
        <f>LOOKUP(1,0/(LEFT([1]原始数据!A:A,LEN(A175))=A175),[1]原始数据!AF:AF)</f>
        <v>SHAU</v>
      </c>
      <c r="I175" s="20">
        <f>LOOKUP(1,0/(LEFT([1]原始数据!A:A,LEN(A175))=A175),[1]原始数据!J:J)</f>
        <v>0.0175</v>
      </c>
      <c r="J175" s="20">
        <f>LOOKUP(1,0/(LEFT([1]原始数据!A:A,LEN(A175))=A175),[1]原始数据!AH:AH)</f>
        <v>0.0375</v>
      </c>
      <c r="K175" s="21">
        <f ca="1">LOOKUP(1,0/(A175='[1]编号-资金中心'!A:A),'[1]编号-资金中心'!C:C)</f>
        <v>1906111.11</v>
      </c>
    </row>
    <row r="176" ht="29" spans="1:11">
      <c r="A176" s="24" t="s">
        <v>187</v>
      </c>
      <c r="B176" s="12">
        <f>LOOKUP(1,0/(LEFT([1]原始数据!A:A,LEN(A176))=A176),[1]原始数据!H:H)</f>
        <v>360</v>
      </c>
      <c r="C176" s="1" t="s">
        <v>14</v>
      </c>
      <c r="D176" s="13">
        <f>LOOKUP(1,0/(LEFT([1]原始数据!A:A,LEN(A176))=A176),[1]原始数据!D:D)</f>
        <v>44876</v>
      </c>
      <c r="E176" s="13">
        <f>LOOKUP(1,0/(LEFT([1]原始数据!A:A,LEN(A176))=A176),[1]原始数据!E:E)</f>
        <v>45236</v>
      </c>
      <c r="F176" s="14">
        <f>SUMPRODUCT(--(LEFT([1]原始数据!A:A,LEN(A176))=A176),[1]原始数据!Z:Z)</f>
        <v>100000000</v>
      </c>
      <c r="G176" s="15" t="s">
        <v>15</v>
      </c>
      <c r="H176" s="16" t="str">
        <f>LOOKUP(1,0/(LEFT([1]原始数据!A:A,LEN(A176))=A176),[1]原始数据!AF:AF)</f>
        <v>SHAU</v>
      </c>
      <c r="I176" s="20">
        <f>LOOKUP(1,0/(LEFT([1]原始数据!A:A,LEN(A176))=A176),[1]原始数据!J:J)</f>
        <v>0.0155</v>
      </c>
      <c r="J176" s="20">
        <f>LOOKUP(1,0/(LEFT([1]原始数据!A:A,LEN(A176))=A176),[1]原始数据!AH:AH)</f>
        <v>0.0395</v>
      </c>
      <c r="K176" s="21">
        <f ca="1">LOOKUP(1,0/(A176='[1]编号-资金中心'!A:A),'[1]编号-资金中心'!C:C)</f>
        <v>2280000</v>
      </c>
    </row>
    <row r="177" ht="29" spans="1:11">
      <c r="A177" s="24" t="s">
        <v>188</v>
      </c>
      <c r="B177" s="12">
        <f>LOOKUP(1,0/(LEFT([1]原始数据!A:A,LEN(A177))=A177),[1]原始数据!H:H)</f>
        <v>361</v>
      </c>
      <c r="C177" s="1" t="s">
        <v>14</v>
      </c>
      <c r="D177" s="13">
        <f>LOOKUP(1,0/(LEFT([1]原始数据!A:A,LEN(A177))=A177),[1]原始数据!D:D)</f>
        <v>44882</v>
      </c>
      <c r="E177" s="13">
        <f>LOOKUP(1,0/(LEFT([1]原始数据!A:A,LEN(A177))=A177),[1]原始数据!E:E)</f>
        <v>45243</v>
      </c>
      <c r="F177" s="14">
        <f>SUMPRODUCT(--(LEFT([1]原始数据!A:A,LEN(A177))=A177),[1]原始数据!Z:Z)</f>
        <v>150000000</v>
      </c>
      <c r="G177" s="15" t="s">
        <v>15</v>
      </c>
      <c r="H177" s="16" t="str">
        <f>LOOKUP(1,0/(LEFT([1]原始数据!A:A,LEN(A177))=A177),[1]原始数据!AF:AF)</f>
        <v>SHAU</v>
      </c>
      <c r="I177" s="20">
        <f>LOOKUP(1,0/(LEFT([1]原始数据!A:A,LEN(A177))=A177),[1]原始数据!J:J)</f>
        <v>0.0155</v>
      </c>
      <c r="J177" s="20">
        <f>LOOKUP(1,0/(LEFT([1]原始数据!A:A,LEN(A177))=A177),[1]原始数据!AH:AH)</f>
        <v>0.0395</v>
      </c>
      <c r="K177" s="21">
        <f ca="1">LOOKUP(1,0/(A177='[1]编号-资金中心'!A:A),'[1]编号-资金中心'!C:C)</f>
        <v>3429500</v>
      </c>
    </row>
    <row r="178" ht="29" spans="1:11">
      <c r="A178" s="24" t="s">
        <v>189</v>
      </c>
      <c r="B178" s="12">
        <f>LOOKUP(1,0/(LEFT([1]原始数据!A:A,LEN(A178))=A178),[1]原始数据!H:H)</f>
        <v>365</v>
      </c>
      <c r="C178" s="1" t="s">
        <v>14</v>
      </c>
      <c r="D178" s="13">
        <f>LOOKUP(1,0/(LEFT([1]原始数据!A:A,LEN(A178))=A178),[1]原始数据!D:D)</f>
        <v>44894</v>
      </c>
      <c r="E178" s="13">
        <f>LOOKUP(1,0/(LEFT([1]原始数据!A:A,LEN(A178))=A178),[1]原始数据!E:E)</f>
        <v>45259</v>
      </c>
      <c r="F178" s="14">
        <f>SUMPRODUCT(--(LEFT([1]原始数据!A:A,LEN(A178))=A178),[1]原始数据!Z:Z)</f>
        <v>45000000</v>
      </c>
      <c r="G178" s="15" t="s">
        <v>15</v>
      </c>
      <c r="H178" s="16" t="str">
        <f>LOOKUP(1,0/(LEFT([1]原始数据!A:A,LEN(A178))=A178),[1]原始数据!AF:AF)</f>
        <v>SHAU</v>
      </c>
      <c r="I178" s="20">
        <f>LOOKUP(1,0/(LEFT([1]原始数据!A:A,LEN(A178))=A178),[1]原始数据!J:J)</f>
        <v>0.0175</v>
      </c>
      <c r="J178" s="20">
        <f>LOOKUP(1,0/(LEFT([1]原始数据!A:A,LEN(A178))=A178),[1]原始数据!AH:AH)</f>
        <v>0.037</v>
      </c>
      <c r="K178" s="21">
        <f ca="1">LOOKUP(1,0/(A178='[1]编号-资金中心'!A:A),'[1]编号-资金中心'!C:C)</f>
        <v>834937.5</v>
      </c>
    </row>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389"/>
  <sheetViews>
    <sheetView workbookViewId="0">
      <selection activeCell="B1" sqref="B$1:B$1048576"/>
    </sheetView>
  </sheetViews>
  <sheetFormatPr defaultColWidth="9" defaultRowHeight="14" outlineLevelCol="2"/>
  <cols>
    <col min="1" max="1" width="31.2545454545455" customWidth="1"/>
    <col min="2" max="3" width="10.3727272727273"/>
  </cols>
  <sheetData>
    <row r="1" ht="14.5" spans="1:3">
      <c r="A1" s="1" t="s">
        <v>190</v>
      </c>
      <c r="B1" t="e">
        <f>SUMPRODUCT(--ISNUMBER(FIND(A1,账单1!#REF!)),账单1!#REF!)</f>
        <v>#REF!</v>
      </c>
      <c r="C1" t="e">
        <f>SUMPRODUCT(--(LEFT(账单1!#REF!,LEN(A1))=A1),账单1!#REF!)</f>
        <v>#REF!</v>
      </c>
    </row>
    <row r="2" ht="14.5" spans="1:3">
      <c r="A2" s="1" t="s">
        <v>191</v>
      </c>
      <c r="B2" t="e">
        <f>SUMPRODUCT(--ISNUMBER(FIND(A2,账单1!#REF!)),账单1!#REF!)</f>
        <v>#REF!</v>
      </c>
      <c r="C2" t="e">
        <f>SUMPRODUCT(--(LEFT(账单1!#REF!,LEN(A2))=A2),账单1!#REF!)</f>
        <v>#REF!</v>
      </c>
    </row>
    <row r="3" ht="14.5" spans="1:3">
      <c r="A3" s="1" t="s">
        <v>192</v>
      </c>
      <c r="B3" t="e">
        <f>SUMPRODUCT(--ISNUMBER(FIND(A3,账单1!#REF!)),账单1!#REF!)</f>
        <v>#REF!</v>
      </c>
      <c r="C3" t="e">
        <f>SUMPRODUCT(--(LEFT(账单1!#REF!,LEN(A3))=A3),账单1!#REF!)</f>
        <v>#REF!</v>
      </c>
    </row>
    <row r="4" ht="14.5" spans="1:3">
      <c r="A4" s="1" t="s">
        <v>193</v>
      </c>
      <c r="B4" t="e">
        <f>SUMPRODUCT(--ISNUMBER(FIND(A4,账单1!#REF!)),账单1!#REF!)</f>
        <v>#REF!</v>
      </c>
      <c r="C4" t="e">
        <f>SUMPRODUCT(--(LEFT(账单1!#REF!,LEN(A4))=A4),账单1!#REF!)</f>
        <v>#REF!</v>
      </c>
    </row>
    <row r="5" ht="14.5" spans="1:3">
      <c r="A5" s="1" t="s">
        <v>194</v>
      </c>
      <c r="B5" t="e">
        <f>SUMPRODUCT(--ISNUMBER(FIND(A5,账单1!#REF!)),账单1!#REF!)</f>
        <v>#REF!</v>
      </c>
      <c r="C5" t="e">
        <f>SUMPRODUCT(--(LEFT(账单1!#REF!,LEN(A5))=A5),账单1!#REF!)</f>
        <v>#REF!</v>
      </c>
    </row>
    <row r="6" ht="14.5" spans="1:3">
      <c r="A6" s="1" t="s">
        <v>195</v>
      </c>
      <c r="B6" t="e">
        <f>SUMPRODUCT(--ISNUMBER(FIND(A6,账单1!#REF!)),账单1!#REF!)</f>
        <v>#REF!</v>
      </c>
      <c r="C6" t="e">
        <f>SUMPRODUCT(--(LEFT(账单1!#REF!,LEN(A6))=A6),账单1!#REF!)</f>
        <v>#REF!</v>
      </c>
    </row>
    <row r="7" ht="14.5" spans="1:3">
      <c r="A7" s="1" t="s">
        <v>196</v>
      </c>
      <c r="B7" t="e">
        <f>SUMPRODUCT(--ISNUMBER(FIND(A7,账单1!#REF!)),账单1!#REF!)</f>
        <v>#REF!</v>
      </c>
      <c r="C7" t="e">
        <f>SUMPRODUCT(--(LEFT(账单1!#REF!,LEN(A7))=A7),账单1!#REF!)</f>
        <v>#REF!</v>
      </c>
    </row>
    <row r="8" ht="14.5" spans="1:3">
      <c r="A8" s="1" t="s">
        <v>197</v>
      </c>
      <c r="B8" t="e">
        <f>SUMPRODUCT(--ISNUMBER(FIND(A8,账单1!#REF!)),账单1!#REF!)</f>
        <v>#REF!</v>
      </c>
      <c r="C8" t="e">
        <f>SUMPRODUCT(--(LEFT(账单1!#REF!,LEN(A8))=A8),账单1!#REF!)</f>
        <v>#REF!</v>
      </c>
    </row>
    <row r="9" ht="14.5" spans="1:3">
      <c r="A9" s="1" t="s">
        <v>198</v>
      </c>
      <c r="B9" t="e">
        <f>SUMPRODUCT(--ISNUMBER(FIND(A9,账单1!#REF!)),账单1!#REF!)</f>
        <v>#REF!</v>
      </c>
      <c r="C9" t="e">
        <f>SUMPRODUCT(--(LEFT(账单1!#REF!,LEN(A9))=A9),账单1!#REF!)</f>
        <v>#REF!</v>
      </c>
    </row>
    <row r="10" ht="14.5" spans="1:3">
      <c r="A10" s="1" t="s">
        <v>199</v>
      </c>
      <c r="B10" t="e">
        <f>SUMPRODUCT(--ISNUMBER(FIND(A10,账单1!#REF!)),账单1!#REF!)</f>
        <v>#REF!</v>
      </c>
      <c r="C10" t="e">
        <f>SUMPRODUCT(--(LEFT(账单1!#REF!,LEN(A10))=A10),账单1!#REF!)</f>
        <v>#REF!</v>
      </c>
    </row>
    <row r="11" ht="14.5" spans="1:3">
      <c r="A11" s="1" t="s">
        <v>200</v>
      </c>
      <c r="B11" t="e">
        <f>SUMPRODUCT(--ISNUMBER(FIND(A11,账单1!#REF!)),账单1!#REF!)</f>
        <v>#REF!</v>
      </c>
      <c r="C11" t="e">
        <f>SUMPRODUCT(--(LEFT(账单1!#REF!,LEN(A11))=A11),账单1!#REF!)</f>
        <v>#REF!</v>
      </c>
    </row>
    <row r="12" ht="14.5" spans="1:3">
      <c r="A12" s="1" t="s">
        <v>201</v>
      </c>
      <c r="B12" t="e">
        <f>SUMPRODUCT(--ISNUMBER(FIND(A12,账单1!#REF!)),账单1!#REF!)</f>
        <v>#REF!</v>
      </c>
      <c r="C12" t="e">
        <f>SUMPRODUCT(--(LEFT(账单1!#REF!,LEN(A12))=A12),账单1!#REF!)</f>
        <v>#REF!</v>
      </c>
    </row>
    <row r="13" ht="14.5" spans="1:3">
      <c r="A13" s="1" t="s">
        <v>202</v>
      </c>
      <c r="B13" t="e">
        <f>SUMPRODUCT(--ISNUMBER(FIND(A13,账单1!#REF!)),账单1!#REF!)</f>
        <v>#REF!</v>
      </c>
      <c r="C13" t="e">
        <f>SUMPRODUCT(--(LEFT(账单1!#REF!,LEN(A13))=A13),账单1!#REF!)</f>
        <v>#REF!</v>
      </c>
    </row>
    <row r="14" ht="14.5" spans="1:3">
      <c r="A14" s="1" t="s">
        <v>203</v>
      </c>
      <c r="B14" t="e">
        <f>SUMPRODUCT(--ISNUMBER(FIND(A14,账单1!#REF!)),账单1!#REF!)</f>
        <v>#REF!</v>
      </c>
      <c r="C14" t="e">
        <f>SUMPRODUCT(--(LEFT(账单1!#REF!,LEN(A14))=A14),账单1!#REF!)</f>
        <v>#REF!</v>
      </c>
    </row>
    <row r="15" ht="14.5" spans="1:3">
      <c r="A15" s="1" t="s">
        <v>204</v>
      </c>
      <c r="B15" t="e">
        <f>SUMPRODUCT(--ISNUMBER(FIND(A15,账单1!#REF!)),账单1!#REF!)</f>
        <v>#REF!</v>
      </c>
      <c r="C15" t="e">
        <f>SUMPRODUCT(--(LEFT(账单1!#REF!,LEN(A15))=A15),账单1!#REF!)</f>
        <v>#REF!</v>
      </c>
    </row>
    <row r="16" ht="14.5" spans="1:3">
      <c r="A16" s="1" t="s">
        <v>205</v>
      </c>
      <c r="B16" t="e">
        <f>SUMPRODUCT(--ISNUMBER(FIND(A16,账单1!#REF!)),账单1!#REF!)</f>
        <v>#REF!</v>
      </c>
      <c r="C16" t="e">
        <f>SUMPRODUCT(--(LEFT(账单1!#REF!,LEN(A16))=A16),账单1!#REF!)</f>
        <v>#REF!</v>
      </c>
    </row>
    <row r="17" ht="14.5" spans="1:3">
      <c r="A17" s="1" t="s">
        <v>206</v>
      </c>
      <c r="B17" t="e">
        <f>SUMPRODUCT(--ISNUMBER(FIND(A17,账单1!#REF!)),账单1!#REF!)</f>
        <v>#REF!</v>
      </c>
      <c r="C17" t="e">
        <f>SUMPRODUCT(--(LEFT(账单1!#REF!,LEN(A17))=A17),账单1!#REF!)</f>
        <v>#REF!</v>
      </c>
    </row>
    <row r="18" ht="14.5" spans="1:3">
      <c r="A18" s="1" t="s">
        <v>207</v>
      </c>
      <c r="B18" t="e">
        <f>SUMPRODUCT(--ISNUMBER(FIND(A18,账单1!#REF!)),账单1!#REF!)</f>
        <v>#REF!</v>
      </c>
      <c r="C18" t="e">
        <f>SUMPRODUCT(--(LEFT(账单1!#REF!,LEN(A18))=A18),账单1!#REF!)</f>
        <v>#REF!</v>
      </c>
    </row>
    <row r="19" ht="14.5" spans="1:3">
      <c r="A19" s="1" t="s">
        <v>208</v>
      </c>
      <c r="B19" t="e">
        <f>SUMPRODUCT(--ISNUMBER(FIND(A19,账单1!#REF!)),账单1!#REF!)</f>
        <v>#REF!</v>
      </c>
      <c r="C19" t="e">
        <f>SUMPRODUCT(--(LEFT(账单1!#REF!,LEN(A19))=A19),账单1!#REF!)</f>
        <v>#REF!</v>
      </c>
    </row>
    <row r="20" ht="14.5" spans="1:3">
      <c r="A20" s="1" t="s">
        <v>209</v>
      </c>
      <c r="B20" t="e">
        <f>SUMPRODUCT(--ISNUMBER(FIND(A20,账单1!#REF!)),账单1!#REF!)</f>
        <v>#REF!</v>
      </c>
      <c r="C20" t="e">
        <f>SUMPRODUCT(--(LEFT(账单1!#REF!,LEN(A20))=A20),账单1!#REF!)</f>
        <v>#REF!</v>
      </c>
    </row>
    <row r="21" ht="14.5" spans="1:3">
      <c r="A21" s="1" t="s">
        <v>210</v>
      </c>
      <c r="B21" t="e">
        <f>SUMPRODUCT(--ISNUMBER(FIND(A21,账单1!#REF!)),账单1!#REF!)</f>
        <v>#REF!</v>
      </c>
      <c r="C21" t="e">
        <f>SUMPRODUCT(--(LEFT(账单1!#REF!,LEN(A21))=A21),账单1!#REF!)</f>
        <v>#REF!</v>
      </c>
    </row>
    <row r="22" ht="14.5" spans="1:3">
      <c r="A22" s="1" t="s">
        <v>211</v>
      </c>
      <c r="B22" t="e">
        <f>SUMPRODUCT(--ISNUMBER(FIND(A22,账单1!#REF!)),账单1!#REF!)</f>
        <v>#REF!</v>
      </c>
      <c r="C22" t="e">
        <f>SUMPRODUCT(--(LEFT(账单1!#REF!,LEN(A22))=A22),账单1!#REF!)</f>
        <v>#REF!</v>
      </c>
    </row>
    <row r="23" ht="14.5" spans="1:3">
      <c r="A23" s="1" t="s">
        <v>212</v>
      </c>
      <c r="B23" t="e">
        <f>SUMPRODUCT(--ISNUMBER(FIND(A23,账单1!#REF!)),账单1!#REF!)</f>
        <v>#REF!</v>
      </c>
      <c r="C23" t="e">
        <f>SUMPRODUCT(--(LEFT(账单1!#REF!,LEN(A23))=A23),账单1!#REF!)</f>
        <v>#REF!</v>
      </c>
    </row>
    <row r="24" ht="14.5" spans="1:3">
      <c r="A24" s="1" t="s">
        <v>213</v>
      </c>
      <c r="B24" t="e">
        <f>SUMPRODUCT(--ISNUMBER(FIND(A24,账单1!#REF!)),账单1!#REF!)</f>
        <v>#REF!</v>
      </c>
      <c r="C24" t="e">
        <f>SUMPRODUCT(--(LEFT(账单1!#REF!,LEN(A24))=A24),账单1!#REF!)</f>
        <v>#REF!</v>
      </c>
    </row>
    <row r="25" ht="14.5" spans="1:3">
      <c r="A25" s="1" t="s">
        <v>214</v>
      </c>
      <c r="B25" t="e">
        <f>SUMPRODUCT(--ISNUMBER(FIND(A25,账单1!#REF!)),账单1!#REF!)</f>
        <v>#REF!</v>
      </c>
      <c r="C25" t="e">
        <f>SUMPRODUCT(--(LEFT(账单1!#REF!,LEN(A25))=A25),账单1!#REF!)</f>
        <v>#REF!</v>
      </c>
    </row>
    <row r="26" ht="14.5" spans="1:3">
      <c r="A26" s="1" t="s">
        <v>215</v>
      </c>
      <c r="B26" t="e">
        <f>SUMPRODUCT(--ISNUMBER(FIND(A26,账单1!#REF!)),账单1!#REF!)</f>
        <v>#REF!</v>
      </c>
      <c r="C26" t="e">
        <f>SUMPRODUCT(--(LEFT(账单1!#REF!,LEN(A26))=A26),账单1!#REF!)</f>
        <v>#REF!</v>
      </c>
    </row>
    <row r="27" ht="14.5" spans="1:3">
      <c r="A27" s="1" t="s">
        <v>216</v>
      </c>
      <c r="B27" t="e">
        <f>SUMPRODUCT(--ISNUMBER(FIND(A27,账单1!#REF!)),账单1!#REF!)</f>
        <v>#REF!</v>
      </c>
      <c r="C27" t="e">
        <f>SUMPRODUCT(--(LEFT(账单1!#REF!,LEN(A27))=A27),账单1!#REF!)</f>
        <v>#REF!</v>
      </c>
    </row>
    <row r="28" ht="14.5" spans="1:3">
      <c r="A28" s="1" t="s">
        <v>217</v>
      </c>
      <c r="B28" t="e">
        <f>SUMPRODUCT(--ISNUMBER(FIND(A28,账单1!#REF!)),账单1!#REF!)</f>
        <v>#REF!</v>
      </c>
      <c r="C28" t="e">
        <f>SUMPRODUCT(--(LEFT(账单1!#REF!,LEN(A28))=A28),账单1!#REF!)</f>
        <v>#REF!</v>
      </c>
    </row>
    <row r="29" ht="14.5" spans="1:3">
      <c r="A29" s="1" t="s">
        <v>218</v>
      </c>
      <c r="B29" t="e">
        <f>SUMPRODUCT(--ISNUMBER(FIND(A29,账单1!#REF!)),账单1!#REF!)</f>
        <v>#REF!</v>
      </c>
      <c r="C29" t="e">
        <f>SUMPRODUCT(--(LEFT(账单1!#REF!,LEN(A29))=A29),账单1!#REF!)</f>
        <v>#REF!</v>
      </c>
    </row>
    <row r="30" ht="14.5" spans="1:3">
      <c r="A30" s="1" t="s">
        <v>219</v>
      </c>
      <c r="B30" t="e">
        <f>SUMPRODUCT(--ISNUMBER(FIND(A30,账单1!#REF!)),账单1!#REF!)</f>
        <v>#REF!</v>
      </c>
      <c r="C30" t="e">
        <f>SUMPRODUCT(--(LEFT(账单1!#REF!,LEN(A30))=A30),账单1!#REF!)</f>
        <v>#REF!</v>
      </c>
    </row>
    <row r="31" ht="14.5" spans="1:3">
      <c r="A31" s="1" t="s">
        <v>220</v>
      </c>
      <c r="B31" t="e">
        <f>SUMPRODUCT(--ISNUMBER(FIND(A31,账单1!#REF!)),账单1!#REF!)</f>
        <v>#REF!</v>
      </c>
      <c r="C31" t="e">
        <f>SUMPRODUCT(--(LEFT(账单1!#REF!,LEN(A31))=A31),账单1!#REF!)</f>
        <v>#REF!</v>
      </c>
    </row>
    <row r="32" ht="14.5" spans="1:3">
      <c r="A32" s="1" t="s">
        <v>221</v>
      </c>
      <c r="B32" t="e">
        <f>SUMPRODUCT(--ISNUMBER(FIND(A32,账单1!#REF!)),账单1!#REF!)</f>
        <v>#REF!</v>
      </c>
      <c r="C32" t="e">
        <f>SUMPRODUCT(--(LEFT(账单1!#REF!,LEN(A32))=A32),账单1!#REF!)</f>
        <v>#REF!</v>
      </c>
    </row>
    <row r="33" ht="14.5" spans="1:3">
      <c r="A33" s="1" t="s">
        <v>222</v>
      </c>
      <c r="B33" t="e">
        <f>SUMPRODUCT(--ISNUMBER(FIND(A33,账单1!#REF!)),账单1!#REF!)</f>
        <v>#REF!</v>
      </c>
      <c r="C33" t="e">
        <f>SUMPRODUCT(--(LEFT(账单1!#REF!,LEN(A33))=A33),账单1!#REF!)</f>
        <v>#REF!</v>
      </c>
    </row>
    <row r="34" ht="14.5" spans="1:3">
      <c r="A34" s="1" t="s">
        <v>223</v>
      </c>
      <c r="B34" t="e">
        <f>SUMPRODUCT(--ISNUMBER(FIND(A34,账单1!#REF!)),账单1!#REF!)</f>
        <v>#REF!</v>
      </c>
      <c r="C34" t="e">
        <f>SUMPRODUCT(--(LEFT(账单1!#REF!,LEN(A34))=A34),账单1!#REF!)</f>
        <v>#REF!</v>
      </c>
    </row>
    <row r="35" ht="14.5" spans="1:3">
      <c r="A35" s="1" t="s">
        <v>224</v>
      </c>
      <c r="B35" t="e">
        <f>SUMPRODUCT(--ISNUMBER(FIND(A35,账单1!#REF!)),账单1!#REF!)</f>
        <v>#REF!</v>
      </c>
      <c r="C35" t="e">
        <f>SUMPRODUCT(--(LEFT(账单1!#REF!,LEN(A35))=A35),账单1!#REF!)</f>
        <v>#REF!</v>
      </c>
    </row>
    <row r="36" ht="14.5" spans="1:3">
      <c r="A36" s="1" t="s">
        <v>225</v>
      </c>
      <c r="B36" t="e">
        <f>SUMPRODUCT(--ISNUMBER(FIND(A36,账单1!#REF!)),账单1!#REF!)</f>
        <v>#REF!</v>
      </c>
      <c r="C36" t="e">
        <f>SUMPRODUCT(--(LEFT(账单1!#REF!,LEN(A36))=A36),账单1!#REF!)</f>
        <v>#REF!</v>
      </c>
    </row>
    <row r="37" ht="14.5" spans="1:3">
      <c r="A37" s="1" t="s">
        <v>226</v>
      </c>
      <c r="B37" t="e">
        <f>SUMPRODUCT(--ISNUMBER(FIND(A37,账单1!#REF!)),账单1!#REF!)</f>
        <v>#REF!</v>
      </c>
      <c r="C37" t="e">
        <f>SUMPRODUCT(--(LEFT(账单1!#REF!,LEN(A37))=A37),账单1!#REF!)</f>
        <v>#REF!</v>
      </c>
    </row>
    <row r="38" ht="14.5" spans="1:3">
      <c r="A38" s="1" t="s">
        <v>227</v>
      </c>
      <c r="B38" t="e">
        <f>SUMPRODUCT(--ISNUMBER(FIND(A38,账单1!#REF!)),账单1!#REF!)</f>
        <v>#REF!</v>
      </c>
      <c r="C38" t="e">
        <f>SUMPRODUCT(--(LEFT(账单1!#REF!,LEN(A38))=A38),账单1!#REF!)</f>
        <v>#REF!</v>
      </c>
    </row>
    <row r="39" ht="14.5" spans="1:3">
      <c r="A39" s="1" t="s">
        <v>228</v>
      </c>
      <c r="B39" t="e">
        <f>SUMPRODUCT(--ISNUMBER(FIND(A39,账单1!#REF!)),账单1!#REF!)</f>
        <v>#REF!</v>
      </c>
      <c r="C39" t="e">
        <f>SUMPRODUCT(--(LEFT(账单1!#REF!,LEN(A39))=A39),账单1!#REF!)</f>
        <v>#REF!</v>
      </c>
    </row>
    <row r="40" ht="14.5" spans="1:3">
      <c r="A40" s="1" t="s">
        <v>229</v>
      </c>
      <c r="B40" t="e">
        <f>SUMPRODUCT(--ISNUMBER(FIND(A40,账单1!#REF!)),账单1!#REF!)</f>
        <v>#REF!</v>
      </c>
      <c r="C40" t="e">
        <f>SUMPRODUCT(--(LEFT(账单1!#REF!,LEN(A40))=A40),账单1!#REF!)</f>
        <v>#REF!</v>
      </c>
    </row>
    <row r="41" ht="14.5" spans="1:3">
      <c r="A41" s="1" t="s">
        <v>230</v>
      </c>
      <c r="B41" t="e">
        <f>SUMPRODUCT(--ISNUMBER(FIND(A41,账单1!#REF!)),账单1!#REF!)</f>
        <v>#REF!</v>
      </c>
      <c r="C41" t="e">
        <f>SUMPRODUCT(--(LEFT(账单1!#REF!,LEN(A41))=A41),账单1!#REF!)</f>
        <v>#REF!</v>
      </c>
    </row>
    <row r="42" ht="14.5" spans="1:3">
      <c r="A42" s="1" t="s">
        <v>231</v>
      </c>
      <c r="B42" t="e">
        <f>SUMPRODUCT(--ISNUMBER(FIND(A42,账单1!#REF!)),账单1!#REF!)</f>
        <v>#REF!</v>
      </c>
      <c r="C42" t="e">
        <f>SUMPRODUCT(--(LEFT(账单1!#REF!,LEN(A42))=A42),账单1!#REF!)</f>
        <v>#REF!</v>
      </c>
    </row>
    <row r="43" ht="14.5" spans="1:3">
      <c r="A43" s="1" t="s">
        <v>232</v>
      </c>
      <c r="B43" t="e">
        <f>SUMPRODUCT(--ISNUMBER(FIND(A43,账单1!#REF!)),账单1!#REF!)</f>
        <v>#REF!</v>
      </c>
      <c r="C43" t="e">
        <f>SUMPRODUCT(--(LEFT(账单1!#REF!,LEN(A43))=A43),账单1!#REF!)</f>
        <v>#REF!</v>
      </c>
    </row>
    <row r="44" ht="14.5" spans="1:3">
      <c r="A44" s="1" t="s">
        <v>233</v>
      </c>
      <c r="B44" t="e">
        <f>SUMPRODUCT(--ISNUMBER(FIND(A44,账单1!#REF!)),账单1!#REF!)</f>
        <v>#REF!</v>
      </c>
      <c r="C44" t="e">
        <f>SUMPRODUCT(--(LEFT(账单1!#REF!,LEN(A44))=A44),账单1!#REF!)</f>
        <v>#REF!</v>
      </c>
    </row>
    <row r="45" ht="14.5" spans="1:3">
      <c r="A45" s="1" t="s">
        <v>234</v>
      </c>
      <c r="B45" t="e">
        <f>SUMPRODUCT(--ISNUMBER(FIND(A45,账单1!#REF!)),账单1!#REF!)</f>
        <v>#REF!</v>
      </c>
      <c r="C45" t="e">
        <f>SUMPRODUCT(--(LEFT(账单1!#REF!,LEN(A45))=A45),账单1!#REF!)</f>
        <v>#REF!</v>
      </c>
    </row>
    <row r="46" ht="14.5" spans="1:3">
      <c r="A46" s="1" t="s">
        <v>235</v>
      </c>
      <c r="B46" t="e">
        <f>SUMPRODUCT(--ISNUMBER(FIND(A46,账单1!#REF!)),账单1!#REF!)</f>
        <v>#REF!</v>
      </c>
      <c r="C46" t="e">
        <f>SUMPRODUCT(--(LEFT(账单1!#REF!,LEN(A46))=A46),账单1!#REF!)</f>
        <v>#REF!</v>
      </c>
    </row>
    <row r="47" ht="14.5" spans="1:3">
      <c r="A47" s="1" t="s">
        <v>236</v>
      </c>
      <c r="B47" t="e">
        <f>SUMPRODUCT(--ISNUMBER(FIND(A47,账单1!#REF!)),账单1!#REF!)</f>
        <v>#REF!</v>
      </c>
      <c r="C47" t="e">
        <f>SUMPRODUCT(--(LEFT(账单1!#REF!,LEN(A47))=A47),账单1!#REF!)</f>
        <v>#REF!</v>
      </c>
    </row>
    <row r="48" ht="14.5" spans="1:3">
      <c r="A48" s="1" t="s">
        <v>237</v>
      </c>
      <c r="B48" t="e">
        <f>SUMPRODUCT(--ISNUMBER(FIND(A48,账单1!#REF!)),账单1!#REF!)</f>
        <v>#REF!</v>
      </c>
      <c r="C48" t="e">
        <f>SUMPRODUCT(--(LEFT(账单1!#REF!,LEN(A48))=A48),账单1!#REF!)</f>
        <v>#REF!</v>
      </c>
    </row>
    <row r="49" ht="14.5" spans="1:3">
      <c r="A49" s="1" t="s">
        <v>238</v>
      </c>
      <c r="B49" t="e">
        <f>SUMPRODUCT(--ISNUMBER(FIND(A49,账单1!#REF!)),账单1!#REF!)</f>
        <v>#REF!</v>
      </c>
      <c r="C49" t="e">
        <f>SUMPRODUCT(--(LEFT(账单1!#REF!,LEN(A49))=A49),账单1!#REF!)</f>
        <v>#REF!</v>
      </c>
    </row>
    <row r="50" ht="14.5" spans="1:3">
      <c r="A50" s="1" t="s">
        <v>239</v>
      </c>
      <c r="B50" t="e">
        <f>SUMPRODUCT(--ISNUMBER(FIND(A50,账单1!#REF!)),账单1!#REF!)</f>
        <v>#REF!</v>
      </c>
      <c r="C50" t="e">
        <f>SUMPRODUCT(--(LEFT(账单1!#REF!,LEN(A50))=A50),账单1!#REF!)</f>
        <v>#REF!</v>
      </c>
    </row>
    <row r="51" ht="14.5" spans="1:3">
      <c r="A51" s="1" t="s">
        <v>240</v>
      </c>
      <c r="B51" t="e">
        <f>SUMPRODUCT(--ISNUMBER(FIND(A51,账单1!#REF!)),账单1!#REF!)</f>
        <v>#REF!</v>
      </c>
      <c r="C51" t="e">
        <f>SUMPRODUCT(--(LEFT(账单1!#REF!,LEN(A51))=A51),账单1!#REF!)</f>
        <v>#REF!</v>
      </c>
    </row>
    <row r="52" ht="14.5" spans="1:3">
      <c r="A52" s="1" t="s">
        <v>241</v>
      </c>
      <c r="B52" t="e">
        <f>SUMPRODUCT(--ISNUMBER(FIND(A52,账单1!#REF!)),账单1!#REF!)</f>
        <v>#REF!</v>
      </c>
      <c r="C52" t="e">
        <f>SUMPRODUCT(--(LEFT(账单1!#REF!,LEN(A52))=A52),账单1!#REF!)</f>
        <v>#REF!</v>
      </c>
    </row>
    <row r="53" ht="14.5" spans="1:3">
      <c r="A53" s="1" t="s">
        <v>242</v>
      </c>
      <c r="B53" t="e">
        <f>SUMPRODUCT(--ISNUMBER(FIND(A53,账单1!#REF!)),账单1!#REF!)</f>
        <v>#REF!</v>
      </c>
      <c r="C53" t="e">
        <f>SUMPRODUCT(--(LEFT(账单1!#REF!,LEN(A53))=A53),账单1!#REF!)</f>
        <v>#REF!</v>
      </c>
    </row>
    <row r="54" ht="14.5" spans="1:3">
      <c r="A54" s="1" t="s">
        <v>243</v>
      </c>
      <c r="B54" t="e">
        <f>SUMPRODUCT(--ISNUMBER(FIND(A54,账单1!#REF!)),账单1!#REF!)</f>
        <v>#REF!</v>
      </c>
      <c r="C54" t="e">
        <f>SUMPRODUCT(--(LEFT(账单1!#REF!,LEN(A54))=A54),账单1!#REF!)</f>
        <v>#REF!</v>
      </c>
    </row>
    <row r="55" ht="14.5" spans="1:3">
      <c r="A55" s="1" t="s">
        <v>244</v>
      </c>
      <c r="B55" t="e">
        <f>SUMPRODUCT(--ISNUMBER(FIND(A55,账单1!#REF!)),账单1!#REF!)</f>
        <v>#REF!</v>
      </c>
      <c r="C55" t="e">
        <f>SUMPRODUCT(--(LEFT(账单1!#REF!,LEN(A55))=A55),账单1!#REF!)</f>
        <v>#REF!</v>
      </c>
    </row>
    <row r="56" ht="14.5" spans="1:3">
      <c r="A56" s="1" t="s">
        <v>245</v>
      </c>
      <c r="B56" t="e">
        <f>SUMPRODUCT(--ISNUMBER(FIND(A56,账单1!#REF!)),账单1!#REF!)</f>
        <v>#REF!</v>
      </c>
      <c r="C56" t="e">
        <f>SUMPRODUCT(--(LEFT(账单1!#REF!,LEN(A56))=A56),账单1!#REF!)</f>
        <v>#REF!</v>
      </c>
    </row>
    <row r="57" ht="14.5" spans="1:3">
      <c r="A57" s="1" t="s">
        <v>246</v>
      </c>
      <c r="B57" t="e">
        <f>SUMPRODUCT(--ISNUMBER(FIND(A57,账单1!#REF!)),账单1!#REF!)</f>
        <v>#REF!</v>
      </c>
      <c r="C57" t="e">
        <f>SUMPRODUCT(--(LEFT(账单1!#REF!,LEN(A57))=A57),账单1!#REF!)</f>
        <v>#REF!</v>
      </c>
    </row>
    <row r="58" ht="14.5" spans="1:3">
      <c r="A58" s="1" t="s">
        <v>247</v>
      </c>
      <c r="B58" t="e">
        <f>SUMPRODUCT(--ISNUMBER(FIND(A58,账单1!#REF!)),账单1!#REF!)</f>
        <v>#REF!</v>
      </c>
      <c r="C58" t="e">
        <f>SUMPRODUCT(--(LEFT(账单1!#REF!,LEN(A58))=A58),账单1!#REF!)</f>
        <v>#REF!</v>
      </c>
    </row>
    <row r="59" ht="14.5" spans="1:3">
      <c r="A59" s="1" t="s">
        <v>248</v>
      </c>
      <c r="B59" t="e">
        <f>SUMPRODUCT(--ISNUMBER(FIND(A59,账单1!#REF!)),账单1!#REF!)</f>
        <v>#REF!</v>
      </c>
      <c r="C59" t="e">
        <f>SUMPRODUCT(--(LEFT(账单1!#REF!,LEN(A59))=A59),账单1!#REF!)</f>
        <v>#REF!</v>
      </c>
    </row>
    <row r="60" ht="14.5" spans="1:3">
      <c r="A60" s="1" t="s">
        <v>249</v>
      </c>
      <c r="B60" t="e">
        <f>SUMPRODUCT(--ISNUMBER(FIND(A60,账单1!#REF!)),账单1!#REF!)</f>
        <v>#REF!</v>
      </c>
      <c r="C60" t="e">
        <f>SUMPRODUCT(--(LEFT(账单1!#REF!,LEN(A60))=A60),账单1!#REF!)</f>
        <v>#REF!</v>
      </c>
    </row>
    <row r="61" ht="14.5" spans="1:3">
      <c r="A61" s="1" t="s">
        <v>250</v>
      </c>
      <c r="B61" t="e">
        <f>SUMPRODUCT(--ISNUMBER(FIND(A61,账单1!#REF!)),账单1!#REF!)</f>
        <v>#REF!</v>
      </c>
      <c r="C61" t="e">
        <f>SUMPRODUCT(--(LEFT(账单1!#REF!,LEN(A61))=A61),账单1!#REF!)</f>
        <v>#REF!</v>
      </c>
    </row>
    <row r="62" ht="14.5" spans="1:3">
      <c r="A62" s="1" t="s">
        <v>251</v>
      </c>
      <c r="B62" t="e">
        <f>SUMPRODUCT(--ISNUMBER(FIND(A62,账单1!#REF!)),账单1!#REF!)</f>
        <v>#REF!</v>
      </c>
      <c r="C62" t="e">
        <f>SUMPRODUCT(--(LEFT(账单1!#REF!,LEN(A62))=A62),账单1!#REF!)</f>
        <v>#REF!</v>
      </c>
    </row>
    <row r="63" ht="14.5" spans="1:3">
      <c r="A63" s="1" t="s">
        <v>252</v>
      </c>
      <c r="B63" t="e">
        <f>SUMPRODUCT(--ISNUMBER(FIND(A63,账单1!#REF!)),账单1!#REF!)</f>
        <v>#REF!</v>
      </c>
      <c r="C63" t="e">
        <f>SUMPRODUCT(--(LEFT(账单1!#REF!,LEN(A63))=A63),账单1!#REF!)</f>
        <v>#REF!</v>
      </c>
    </row>
    <row r="64" ht="14.5" spans="1:3">
      <c r="A64" s="1" t="s">
        <v>253</v>
      </c>
      <c r="B64" t="e">
        <f>SUMPRODUCT(--ISNUMBER(FIND(A64,账单1!#REF!)),账单1!#REF!)</f>
        <v>#REF!</v>
      </c>
      <c r="C64" t="e">
        <f>SUMPRODUCT(--(LEFT(账单1!#REF!,LEN(A64))=A64),账单1!#REF!)</f>
        <v>#REF!</v>
      </c>
    </row>
    <row r="65" ht="14.5" spans="1:3">
      <c r="A65" s="1" t="s">
        <v>254</v>
      </c>
      <c r="B65" t="e">
        <f>SUMPRODUCT(--ISNUMBER(FIND(A65,账单1!#REF!)),账单1!#REF!)</f>
        <v>#REF!</v>
      </c>
      <c r="C65" t="e">
        <f>SUMPRODUCT(--(LEFT(账单1!#REF!,LEN(A65))=A65),账单1!#REF!)</f>
        <v>#REF!</v>
      </c>
    </row>
    <row r="66" ht="14.5" spans="1:3">
      <c r="A66" s="1" t="s">
        <v>255</v>
      </c>
      <c r="B66" t="e">
        <f>SUMPRODUCT(--ISNUMBER(FIND(A66,账单1!#REF!)),账单1!#REF!)</f>
        <v>#REF!</v>
      </c>
      <c r="C66" t="e">
        <f>SUMPRODUCT(--(LEFT(账单1!#REF!,LEN(A66))=A66),账单1!#REF!)</f>
        <v>#REF!</v>
      </c>
    </row>
    <row r="67" ht="14.5" spans="1:3">
      <c r="A67" s="1" t="s">
        <v>256</v>
      </c>
      <c r="B67" t="e">
        <f>SUMPRODUCT(--ISNUMBER(FIND(A67,账单1!#REF!)),账单1!#REF!)</f>
        <v>#REF!</v>
      </c>
      <c r="C67" t="e">
        <f>SUMPRODUCT(--(LEFT(账单1!#REF!,LEN(A67))=A67),账单1!#REF!)</f>
        <v>#REF!</v>
      </c>
    </row>
    <row r="68" ht="14.5" spans="1:3">
      <c r="A68" s="1" t="s">
        <v>257</v>
      </c>
      <c r="B68" t="e">
        <f>SUMPRODUCT(--ISNUMBER(FIND(A68,账单1!#REF!)),账单1!#REF!)</f>
        <v>#REF!</v>
      </c>
      <c r="C68" t="e">
        <f>SUMPRODUCT(--(LEFT(账单1!#REF!,LEN(A68))=A68),账单1!#REF!)</f>
        <v>#REF!</v>
      </c>
    </row>
    <row r="69" ht="14.5" spans="1:3">
      <c r="A69" s="1" t="s">
        <v>258</v>
      </c>
      <c r="B69" t="e">
        <f>SUMPRODUCT(--ISNUMBER(FIND(A69,账单1!#REF!)),账单1!#REF!)</f>
        <v>#REF!</v>
      </c>
      <c r="C69" t="e">
        <f>SUMPRODUCT(--(LEFT(账单1!#REF!,LEN(A69))=A69),账单1!#REF!)</f>
        <v>#REF!</v>
      </c>
    </row>
    <row r="70" ht="14.5" spans="1:3">
      <c r="A70" s="1" t="s">
        <v>259</v>
      </c>
      <c r="B70" t="e">
        <f>SUMPRODUCT(--ISNUMBER(FIND(A70,账单1!#REF!)),账单1!#REF!)</f>
        <v>#REF!</v>
      </c>
      <c r="C70" t="e">
        <f>SUMPRODUCT(--(LEFT(账单1!#REF!,LEN(A70))=A70),账单1!#REF!)</f>
        <v>#REF!</v>
      </c>
    </row>
    <row r="71" ht="14.5" spans="1:3">
      <c r="A71" s="1" t="s">
        <v>260</v>
      </c>
      <c r="B71" t="e">
        <f>SUMPRODUCT(--ISNUMBER(FIND(A71,账单1!#REF!)),账单1!#REF!)</f>
        <v>#REF!</v>
      </c>
      <c r="C71" t="e">
        <f>SUMPRODUCT(--(LEFT(账单1!#REF!,LEN(A71))=A71),账单1!#REF!)</f>
        <v>#REF!</v>
      </c>
    </row>
    <row r="72" ht="14.5" spans="1:3">
      <c r="A72" s="1" t="s">
        <v>261</v>
      </c>
      <c r="B72" t="e">
        <f>SUMPRODUCT(--ISNUMBER(FIND(A72,账单1!#REF!)),账单1!#REF!)</f>
        <v>#REF!</v>
      </c>
      <c r="C72" t="e">
        <f>SUMPRODUCT(--(LEFT(账单1!#REF!,LEN(A72))=A72),账单1!#REF!)</f>
        <v>#REF!</v>
      </c>
    </row>
    <row r="73" ht="14.5" spans="1:3">
      <c r="A73" s="1" t="s">
        <v>262</v>
      </c>
      <c r="B73" t="e">
        <f>SUMPRODUCT(--ISNUMBER(FIND(A73,账单1!#REF!)),账单1!#REF!)</f>
        <v>#REF!</v>
      </c>
      <c r="C73" t="e">
        <f>SUMPRODUCT(--(LEFT(账单1!#REF!,LEN(A73))=A73),账单1!#REF!)</f>
        <v>#REF!</v>
      </c>
    </row>
    <row r="74" ht="14.5" spans="1:3">
      <c r="A74" s="1" t="s">
        <v>263</v>
      </c>
      <c r="B74" t="e">
        <f>SUMPRODUCT(--ISNUMBER(FIND(A74,账单1!#REF!)),账单1!#REF!)</f>
        <v>#REF!</v>
      </c>
      <c r="C74" t="e">
        <f>SUMPRODUCT(--(LEFT(账单1!#REF!,LEN(A74))=A74),账单1!#REF!)</f>
        <v>#REF!</v>
      </c>
    </row>
    <row r="75" ht="14.5" spans="1:3">
      <c r="A75" s="1" t="s">
        <v>264</v>
      </c>
      <c r="B75" t="e">
        <f>SUMPRODUCT(--ISNUMBER(FIND(A75,账单1!#REF!)),账单1!#REF!)</f>
        <v>#REF!</v>
      </c>
      <c r="C75" t="e">
        <f>SUMPRODUCT(--(LEFT(账单1!#REF!,LEN(A75))=A75),账单1!#REF!)</f>
        <v>#REF!</v>
      </c>
    </row>
    <row r="76" ht="14.5" spans="1:3">
      <c r="A76" s="1" t="s">
        <v>265</v>
      </c>
      <c r="B76" t="e">
        <f>SUMPRODUCT(--ISNUMBER(FIND(A76,账单1!#REF!)),账单1!#REF!)</f>
        <v>#REF!</v>
      </c>
      <c r="C76" t="e">
        <f>SUMPRODUCT(--(LEFT(账单1!#REF!,LEN(A76))=A76),账单1!#REF!)</f>
        <v>#REF!</v>
      </c>
    </row>
    <row r="77" ht="14.5" spans="1:3">
      <c r="A77" s="1" t="s">
        <v>266</v>
      </c>
      <c r="B77" t="e">
        <f>SUMPRODUCT(--ISNUMBER(FIND(A77,账单1!#REF!)),账单1!#REF!)</f>
        <v>#REF!</v>
      </c>
      <c r="C77" t="e">
        <f>SUMPRODUCT(--(LEFT(账单1!#REF!,LEN(A77))=A77),账单1!#REF!)</f>
        <v>#REF!</v>
      </c>
    </row>
    <row r="78" ht="14.5" spans="1:3">
      <c r="A78" s="1" t="s">
        <v>267</v>
      </c>
      <c r="B78" t="e">
        <f>SUMPRODUCT(--ISNUMBER(FIND(A78,账单1!#REF!)),账单1!#REF!)</f>
        <v>#REF!</v>
      </c>
      <c r="C78" t="e">
        <f>SUMPRODUCT(--(LEFT(账单1!#REF!,LEN(A78))=A78),账单1!#REF!)</f>
        <v>#REF!</v>
      </c>
    </row>
    <row r="79" ht="14.5" spans="1:3">
      <c r="A79" s="1" t="s">
        <v>268</v>
      </c>
      <c r="B79" t="e">
        <f>SUMPRODUCT(--ISNUMBER(FIND(A79,账单1!#REF!)),账单1!#REF!)</f>
        <v>#REF!</v>
      </c>
      <c r="C79" t="e">
        <f>SUMPRODUCT(--(LEFT(账单1!#REF!,LEN(A79))=A79),账单1!#REF!)</f>
        <v>#REF!</v>
      </c>
    </row>
    <row r="80" ht="14.5" spans="1:3">
      <c r="A80" s="1" t="s">
        <v>269</v>
      </c>
      <c r="B80" t="e">
        <f>SUMPRODUCT(--ISNUMBER(FIND(A80,账单1!#REF!)),账单1!#REF!)</f>
        <v>#REF!</v>
      </c>
      <c r="C80" t="e">
        <f>SUMPRODUCT(--(LEFT(账单1!#REF!,LEN(A80))=A80),账单1!#REF!)</f>
        <v>#REF!</v>
      </c>
    </row>
    <row r="81" ht="14.5" spans="1:3">
      <c r="A81" s="1" t="s">
        <v>270</v>
      </c>
      <c r="B81" t="e">
        <f>SUMPRODUCT(--ISNUMBER(FIND(A81,账单1!#REF!)),账单1!#REF!)</f>
        <v>#REF!</v>
      </c>
      <c r="C81" t="e">
        <f>SUMPRODUCT(--(LEFT(账单1!#REF!,LEN(A81))=A81),账单1!#REF!)</f>
        <v>#REF!</v>
      </c>
    </row>
    <row r="82" ht="14.5" spans="1:3">
      <c r="A82" s="1" t="s">
        <v>271</v>
      </c>
      <c r="B82" t="e">
        <f>SUMPRODUCT(--ISNUMBER(FIND(A82,账单1!#REF!)),账单1!#REF!)</f>
        <v>#REF!</v>
      </c>
      <c r="C82" t="e">
        <f>SUMPRODUCT(--(LEFT(账单1!#REF!,LEN(A82))=A82),账单1!#REF!)</f>
        <v>#REF!</v>
      </c>
    </row>
    <row r="83" ht="14.5" spans="1:3">
      <c r="A83" s="1" t="s">
        <v>272</v>
      </c>
      <c r="B83" t="e">
        <f>SUMPRODUCT(--ISNUMBER(FIND(A83,账单1!#REF!)),账单1!#REF!)</f>
        <v>#REF!</v>
      </c>
      <c r="C83" t="e">
        <f>SUMPRODUCT(--(LEFT(账单1!#REF!,LEN(A83))=A83),账单1!#REF!)</f>
        <v>#REF!</v>
      </c>
    </row>
    <row r="84" ht="14.5" spans="1:3">
      <c r="A84" s="1" t="s">
        <v>273</v>
      </c>
      <c r="B84" t="e">
        <f>SUMPRODUCT(--ISNUMBER(FIND(A84,账单1!#REF!)),账单1!#REF!)</f>
        <v>#REF!</v>
      </c>
      <c r="C84" t="e">
        <f>SUMPRODUCT(--(LEFT(账单1!#REF!,LEN(A84))=A84),账单1!#REF!)</f>
        <v>#REF!</v>
      </c>
    </row>
    <row r="85" ht="14.5" spans="1:3">
      <c r="A85" s="1" t="s">
        <v>274</v>
      </c>
      <c r="B85" t="e">
        <f>SUMPRODUCT(--ISNUMBER(FIND(A85,账单1!#REF!)),账单1!#REF!)</f>
        <v>#REF!</v>
      </c>
      <c r="C85" t="e">
        <f>SUMPRODUCT(--(LEFT(账单1!#REF!,LEN(A85))=A85),账单1!#REF!)</f>
        <v>#REF!</v>
      </c>
    </row>
    <row r="86" ht="14.5" spans="1:3">
      <c r="A86" s="1" t="s">
        <v>275</v>
      </c>
      <c r="B86" t="e">
        <f>SUMPRODUCT(--ISNUMBER(FIND(A86,账单1!#REF!)),账单1!#REF!)</f>
        <v>#REF!</v>
      </c>
      <c r="C86" t="e">
        <f>SUMPRODUCT(--(LEFT(账单1!#REF!,LEN(A86))=A86),账单1!#REF!)</f>
        <v>#REF!</v>
      </c>
    </row>
    <row r="87" ht="14.5" spans="1:3">
      <c r="A87" s="1" t="s">
        <v>276</v>
      </c>
      <c r="B87" t="e">
        <f>SUMPRODUCT(--ISNUMBER(FIND(A87,账单1!#REF!)),账单1!#REF!)</f>
        <v>#REF!</v>
      </c>
      <c r="C87" t="e">
        <f>SUMPRODUCT(--(LEFT(账单1!#REF!,LEN(A87))=A87),账单1!#REF!)</f>
        <v>#REF!</v>
      </c>
    </row>
    <row r="88" ht="14.5" spans="1:3">
      <c r="A88" s="1" t="s">
        <v>277</v>
      </c>
      <c r="B88" t="e">
        <f>SUMPRODUCT(--ISNUMBER(FIND(A88,账单1!#REF!)),账单1!#REF!)</f>
        <v>#REF!</v>
      </c>
      <c r="C88" t="e">
        <f>SUMPRODUCT(--(LEFT(账单1!#REF!,LEN(A88))=A88),账单1!#REF!)</f>
        <v>#REF!</v>
      </c>
    </row>
    <row r="89" ht="14.5" spans="1:3">
      <c r="A89" s="1" t="s">
        <v>278</v>
      </c>
      <c r="B89" t="e">
        <f>SUMPRODUCT(--ISNUMBER(FIND(A89,账单1!#REF!)),账单1!#REF!)</f>
        <v>#REF!</v>
      </c>
      <c r="C89" t="e">
        <f>SUMPRODUCT(--(LEFT(账单1!#REF!,LEN(A89))=A89),账单1!#REF!)</f>
        <v>#REF!</v>
      </c>
    </row>
    <row r="90" ht="14.5" spans="1:3">
      <c r="A90" s="1" t="s">
        <v>279</v>
      </c>
      <c r="B90" t="e">
        <f>SUMPRODUCT(--ISNUMBER(FIND(A90,账单1!#REF!)),账单1!#REF!)</f>
        <v>#REF!</v>
      </c>
      <c r="C90" t="e">
        <f>SUMPRODUCT(--(LEFT(账单1!#REF!,LEN(A90))=A90),账单1!#REF!)</f>
        <v>#REF!</v>
      </c>
    </row>
    <row r="91" ht="14.5" spans="1:3">
      <c r="A91" s="1" t="s">
        <v>280</v>
      </c>
      <c r="B91" t="e">
        <f>SUMPRODUCT(--ISNUMBER(FIND(A91,账单1!#REF!)),账单1!#REF!)</f>
        <v>#REF!</v>
      </c>
      <c r="C91" t="e">
        <f>SUMPRODUCT(--(LEFT(账单1!#REF!,LEN(A91))=A91),账单1!#REF!)</f>
        <v>#REF!</v>
      </c>
    </row>
    <row r="92" ht="14.5" spans="1:3">
      <c r="A92" s="1" t="s">
        <v>281</v>
      </c>
      <c r="B92" t="e">
        <f>SUMPRODUCT(--ISNUMBER(FIND(A92,账单1!#REF!)),账单1!#REF!)</f>
        <v>#REF!</v>
      </c>
      <c r="C92" t="e">
        <f>SUMPRODUCT(--(LEFT(账单1!#REF!,LEN(A92))=A92),账单1!#REF!)</f>
        <v>#REF!</v>
      </c>
    </row>
    <row r="93" ht="14.5" spans="1:3">
      <c r="A93" s="1" t="s">
        <v>282</v>
      </c>
      <c r="B93" t="e">
        <f>SUMPRODUCT(--ISNUMBER(FIND(A93,账单1!#REF!)),账单1!#REF!)</f>
        <v>#REF!</v>
      </c>
      <c r="C93" t="e">
        <f>SUMPRODUCT(--(LEFT(账单1!#REF!,LEN(A93))=A93),账单1!#REF!)</f>
        <v>#REF!</v>
      </c>
    </row>
    <row r="94" ht="14.5" spans="1:3">
      <c r="A94" s="1" t="s">
        <v>283</v>
      </c>
      <c r="B94" t="e">
        <f>SUMPRODUCT(--ISNUMBER(FIND(A94,账单1!#REF!)),账单1!#REF!)</f>
        <v>#REF!</v>
      </c>
      <c r="C94" t="e">
        <f>SUMPRODUCT(--(LEFT(账单1!#REF!,LEN(A94))=A94),账单1!#REF!)</f>
        <v>#REF!</v>
      </c>
    </row>
    <row r="95" ht="14.5" spans="1:3">
      <c r="A95" s="1" t="s">
        <v>284</v>
      </c>
      <c r="B95" t="e">
        <f>SUMPRODUCT(--ISNUMBER(FIND(A95,账单1!#REF!)),账单1!#REF!)</f>
        <v>#REF!</v>
      </c>
      <c r="C95" t="e">
        <f>SUMPRODUCT(--(LEFT(账单1!#REF!,LEN(A95))=A95),账单1!#REF!)</f>
        <v>#REF!</v>
      </c>
    </row>
    <row r="96" ht="14.5" spans="1:3">
      <c r="A96" s="1" t="s">
        <v>285</v>
      </c>
      <c r="B96" t="e">
        <f>SUMPRODUCT(--ISNUMBER(FIND(A96,账单1!#REF!)),账单1!#REF!)</f>
        <v>#REF!</v>
      </c>
      <c r="C96" t="e">
        <f>SUMPRODUCT(--(LEFT(账单1!#REF!,LEN(A96))=A96),账单1!#REF!)</f>
        <v>#REF!</v>
      </c>
    </row>
    <row r="97" ht="14.5" spans="1:3">
      <c r="A97" s="1" t="s">
        <v>286</v>
      </c>
      <c r="B97" t="e">
        <f>SUMPRODUCT(--ISNUMBER(FIND(A97,账单1!#REF!)),账单1!#REF!)</f>
        <v>#REF!</v>
      </c>
      <c r="C97" t="e">
        <f>SUMPRODUCT(--(LEFT(账单1!#REF!,LEN(A97))=A97),账单1!#REF!)</f>
        <v>#REF!</v>
      </c>
    </row>
    <row r="98" ht="14.5" spans="1:3">
      <c r="A98" s="1" t="s">
        <v>287</v>
      </c>
      <c r="B98" t="e">
        <f>SUMPRODUCT(--ISNUMBER(FIND(A98,账单1!#REF!)),账单1!#REF!)</f>
        <v>#REF!</v>
      </c>
      <c r="C98" t="e">
        <f>SUMPRODUCT(--(LEFT(账单1!#REF!,LEN(A98))=A98),账单1!#REF!)</f>
        <v>#REF!</v>
      </c>
    </row>
    <row r="99" ht="14.5" spans="1:3">
      <c r="A99" s="1" t="s">
        <v>288</v>
      </c>
      <c r="B99" t="e">
        <f>SUMPRODUCT(--ISNUMBER(FIND(A99,账单1!#REF!)),账单1!#REF!)</f>
        <v>#REF!</v>
      </c>
      <c r="C99" t="e">
        <f>SUMPRODUCT(--(LEFT(账单1!#REF!,LEN(A99))=A99),账单1!#REF!)</f>
        <v>#REF!</v>
      </c>
    </row>
    <row r="100" ht="14.5" spans="1:3">
      <c r="A100" s="1" t="s">
        <v>289</v>
      </c>
      <c r="B100" t="e">
        <f>SUMPRODUCT(--ISNUMBER(FIND(A100,账单1!#REF!)),账单1!#REF!)</f>
        <v>#REF!</v>
      </c>
      <c r="C100" t="e">
        <f>SUMPRODUCT(--(LEFT(账单1!#REF!,LEN(A100))=A100),账单1!#REF!)</f>
        <v>#REF!</v>
      </c>
    </row>
    <row r="101" ht="14.5" spans="1:3">
      <c r="A101" s="1" t="s">
        <v>290</v>
      </c>
      <c r="B101" t="e">
        <f>SUMPRODUCT(--ISNUMBER(FIND(A101,账单1!#REF!)),账单1!#REF!)</f>
        <v>#REF!</v>
      </c>
      <c r="C101" t="e">
        <f>SUMPRODUCT(--(LEFT(账单1!#REF!,LEN(A101))=A101),账单1!#REF!)</f>
        <v>#REF!</v>
      </c>
    </row>
    <row r="102" ht="14.5" spans="1:3">
      <c r="A102" s="1" t="s">
        <v>291</v>
      </c>
      <c r="B102" t="e">
        <f>SUMPRODUCT(--ISNUMBER(FIND(A102,账单1!#REF!)),账单1!#REF!)</f>
        <v>#REF!</v>
      </c>
      <c r="C102" t="e">
        <f>SUMPRODUCT(--(LEFT(账单1!#REF!,LEN(A102))=A102),账单1!#REF!)</f>
        <v>#REF!</v>
      </c>
    </row>
    <row r="103" ht="14.5" spans="1:3">
      <c r="A103" s="1" t="s">
        <v>292</v>
      </c>
      <c r="B103" t="e">
        <f>SUMPRODUCT(--ISNUMBER(FIND(A103,账单1!#REF!)),账单1!#REF!)</f>
        <v>#REF!</v>
      </c>
      <c r="C103" t="e">
        <f>SUMPRODUCT(--(LEFT(账单1!#REF!,LEN(A103))=A103),账单1!#REF!)</f>
        <v>#REF!</v>
      </c>
    </row>
    <row r="104" ht="14.5" spans="1:3">
      <c r="A104" s="1" t="s">
        <v>293</v>
      </c>
      <c r="B104" t="e">
        <f>SUMPRODUCT(--ISNUMBER(FIND(A104,账单1!#REF!)),账单1!#REF!)</f>
        <v>#REF!</v>
      </c>
      <c r="C104" t="e">
        <f>SUMPRODUCT(--(LEFT(账单1!#REF!,LEN(A104))=A104),账单1!#REF!)</f>
        <v>#REF!</v>
      </c>
    </row>
    <row r="105" ht="14.5" spans="1:3">
      <c r="A105" s="1" t="s">
        <v>294</v>
      </c>
      <c r="B105" t="e">
        <f>SUMPRODUCT(--ISNUMBER(FIND(A105,账单1!#REF!)),账单1!#REF!)</f>
        <v>#REF!</v>
      </c>
      <c r="C105" t="e">
        <f>SUMPRODUCT(--(LEFT(账单1!#REF!,LEN(A105))=A105),账单1!#REF!)</f>
        <v>#REF!</v>
      </c>
    </row>
    <row r="106" ht="14.5" spans="1:3">
      <c r="A106" s="1" t="s">
        <v>295</v>
      </c>
      <c r="B106" t="e">
        <f>SUMPRODUCT(--ISNUMBER(FIND(A106,账单1!#REF!)),账单1!#REF!)</f>
        <v>#REF!</v>
      </c>
      <c r="C106" t="e">
        <f>SUMPRODUCT(--(LEFT(账单1!#REF!,LEN(A106))=A106),账单1!#REF!)</f>
        <v>#REF!</v>
      </c>
    </row>
    <row r="107" ht="14.5" spans="1:3">
      <c r="A107" s="1" t="s">
        <v>296</v>
      </c>
      <c r="B107" t="e">
        <f>SUMPRODUCT(--ISNUMBER(FIND(A107,账单1!#REF!)),账单1!#REF!)</f>
        <v>#REF!</v>
      </c>
      <c r="C107" t="e">
        <f>SUMPRODUCT(--(LEFT(账单1!#REF!,LEN(A107))=A107),账单1!#REF!)</f>
        <v>#REF!</v>
      </c>
    </row>
    <row r="108" ht="14.5" spans="1:3">
      <c r="A108" s="1" t="s">
        <v>297</v>
      </c>
      <c r="B108" t="e">
        <f>SUMPRODUCT(--ISNUMBER(FIND(A108,账单1!#REF!)),账单1!#REF!)</f>
        <v>#REF!</v>
      </c>
      <c r="C108" t="e">
        <f>SUMPRODUCT(--(LEFT(账单1!#REF!,LEN(A108))=A108),账单1!#REF!)</f>
        <v>#REF!</v>
      </c>
    </row>
    <row r="109" ht="14.5" spans="1:3">
      <c r="A109" s="1" t="s">
        <v>298</v>
      </c>
      <c r="B109" t="e">
        <f>SUMPRODUCT(--ISNUMBER(FIND(A109,账单1!#REF!)),账单1!#REF!)</f>
        <v>#REF!</v>
      </c>
      <c r="C109" t="e">
        <f>SUMPRODUCT(--(LEFT(账单1!#REF!,LEN(A109))=A109),账单1!#REF!)</f>
        <v>#REF!</v>
      </c>
    </row>
    <row r="110" ht="14.5" spans="1:3">
      <c r="A110" s="1" t="s">
        <v>299</v>
      </c>
      <c r="B110" t="e">
        <f>SUMPRODUCT(--ISNUMBER(FIND(A110,账单1!#REF!)),账单1!#REF!)</f>
        <v>#REF!</v>
      </c>
      <c r="C110" t="e">
        <f>SUMPRODUCT(--(LEFT(账单1!#REF!,LEN(A110))=A110),账单1!#REF!)</f>
        <v>#REF!</v>
      </c>
    </row>
    <row r="111" ht="14.5" spans="1:3">
      <c r="A111" s="1" t="s">
        <v>300</v>
      </c>
      <c r="B111" t="e">
        <f>SUMPRODUCT(--ISNUMBER(FIND(A111,账单1!#REF!)),账单1!#REF!)</f>
        <v>#REF!</v>
      </c>
      <c r="C111" t="e">
        <f>SUMPRODUCT(--(LEFT(账单1!#REF!,LEN(A111))=A111),账单1!#REF!)</f>
        <v>#REF!</v>
      </c>
    </row>
    <row r="112" ht="14.5" spans="1:3">
      <c r="A112" s="1" t="s">
        <v>301</v>
      </c>
      <c r="B112" t="e">
        <f>SUMPRODUCT(--ISNUMBER(FIND(A112,账单1!#REF!)),账单1!#REF!)</f>
        <v>#REF!</v>
      </c>
      <c r="C112" t="e">
        <f>SUMPRODUCT(--(LEFT(账单1!#REF!,LEN(A112))=A112),账单1!#REF!)</f>
        <v>#REF!</v>
      </c>
    </row>
    <row r="113" ht="14.5" spans="1:3">
      <c r="A113" s="1" t="s">
        <v>302</v>
      </c>
      <c r="B113" t="e">
        <f>SUMPRODUCT(--ISNUMBER(FIND(A113,账单1!#REF!)),账单1!#REF!)</f>
        <v>#REF!</v>
      </c>
      <c r="C113" t="e">
        <f>SUMPRODUCT(--(LEFT(账单1!#REF!,LEN(A113))=A113),账单1!#REF!)</f>
        <v>#REF!</v>
      </c>
    </row>
    <row r="114" ht="14.5" spans="1:3">
      <c r="A114" s="1" t="s">
        <v>303</v>
      </c>
      <c r="B114" t="e">
        <f>SUMPRODUCT(--ISNUMBER(FIND(A114,账单1!#REF!)),账单1!#REF!)</f>
        <v>#REF!</v>
      </c>
      <c r="C114" t="e">
        <f>SUMPRODUCT(--(LEFT(账单1!#REF!,LEN(A114))=A114),账单1!#REF!)</f>
        <v>#REF!</v>
      </c>
    </row>
    <row r="115" ht="14.5" spans="1:3">
      <c r="A115" s="1" t="s">
        <v>304</v>
      </c>
      <c r="B115" t="e">
        <f>SUMPRODUCT(--ISNUMBER(FIND(A115,账单1!#REF!)),账单1!#REF!)</f>
        <v>#REF!</v>
      </c>
      <c r="C115" t="e">
        <f>SUMPRODUCT(--(LEFT(账单1!#REF!,LEN(A115))=A115),账单1!#REF!)</f>
        <v>#REF!</v>
      </c>
    </row>
    <row r="116" ht="14.5" spans="1:3">
      <c r="A116" s="1" t="s">
        <v>305</v>
      </c>
      <c r="B116" t="e">
        <f>SUMPRODUCT(--ISNUMBER(FIND(A116,账单1!#REF!)),账单1!#REF!)</f>
        <v>#REF!</v>
      </c>
      <c r="C116" t="e">
        <f>SUMPRODUCT(--(LEFT(账单1!#REF!,LEN(A116))=A116),账单1!#REF!)</f>
        <v>#REF!</v>
      </c>
    </row>
    <row r="117" ht="14.5" spans="1:3">
      <c r="A117" s="1" t="s">
        <v>306</v>
      </c>
      <c r="B117" t="e">
        <f>SUMPRODUCT(--ISNUMBER(FIND(A117,账单1!#REF!)),账单1!#REF!)</f>
        <v>#REF!</v>
      </c>
      <c r="C117" t="e">
        <f>SUMPRODUCT(--(LEFT(账单1!#REF!,LEN(A117))=A117),账单1!#REF!)</f>
        <v>#REF!</v>
      </c>
    </row>
    <row r="118" ht="14.5" spans="1:3">
      <c r="A118" s="1" t="s">
        <v>307</v>
      </c>
      <c r="B118" t="e">
        <f>SUMPRODUCT(--ISNUMBER(FIND(A118,账单1!#REF!)),账单1!#REF!)</f>
        <v>#REF!</v>
      </c>
      <c r="C118" t="e">
        <f>SUMPRODUCT(--(LEFT(账单1!#REF!,LEN(A118))=A118),账单1!#REF!)</f>
        <v>#REF!</v>
      </c>
    </row>
    <row r="119" ht="14.5" spans="1:3">
      <c r="A119" s="1" t="s">
        <v>308</v>
      </c>
      <c r="B119" t="e">
        <f>SUMPRODUCT(--ISNUMBER(FIND(A119,账单1!#REF!)),账单1!#REF!)</f>
        <v>#REF!</v>
      </c>
      <c r="C119" t="e">
        <f>SUMPRODUCT(--(LEFT(账单1!#REF!,LEN(A119))=A119),账单1!#REF!)</f>
        <v>#REF!</v>
      </c>
    </row>
    <row r="120" ht="14.5" spans="1:3">
      <c r="A120" s="1" t="s">
        <v>309</v>
      </c>
      <c r="B120" t="e">
        <f>SUMPRODUCT(--ISNUMBER(FIND(A120,账单1!#REF!)),账单1!#REF!)</f>
        <v>#REF!</v>
      </c>
      <c r="C120" t="e">
        <f>SUMPRODUCT(--(LEFT(账单1!#REF!,LEN(A120))=A120),账单1!#REF!)</f>
        <v>#REF!</v>
      </c>
    </row>
    <row r="121" ht="14.5" spans="1:3">
      <c r="A121" s="1" t="s">
        <v>310</v>
      </c>
      <c r="B121" t="e">
        <f>SUMPRODUCT(--ISNUMBER(FIND(A121,账单1!#REF!)),账单1!#REF!)</f>
        <v>#REF!</v>
      </c>
      <c r="C121" t="e">
        <f>SUMPRODUCT(--(LEFT(账单1!#REF!,LEN(A121))=A121),账单1!#REF!)</f>
        <v>#REF!</v>
      </c>
    </row>
    <row r="122" ht="14.5" spans="1:3">
      <c r="A122" s="1" t="s">
        <v>311</v>
      </c>
      <c r="B122" t="e">
        <f>SUMPRODUCT(--ISNUMBER(FIND(A122,账单1!#REF!)),账单1!#REF!)</f>
        <v>#REF!</v>
      </c>
      <c r="C122" t="e">
        <f>SUMPRODUCT(--(LEFT(账单1!#REF!,LEN(A122))=A122),账单1!#REF!)</f>
        <v>#REF!</v>
      </c>
    </row>
    <row r="123" ht="14.5" spans="1:3">
      <c r="A123" s="1" t="s">
        <v>312</v>
      </c>
      <c r="B123" t="e">
        <f>SUMPRODUCT(--ISNUMBER(FIND(A123,账单1!#REF!)),账单1!#REF!)</f>
        <v>#REF!</v>
      </c>
      <c r="C123" t="e">
        <f>SUMPRODUCT(--(LEFT(账单1!#REF!,LEN(A123))=A123),账单1!#REF!)</f>
        <v>#REF!</v>
      </c>
    </row>
    <row r="124" ht="14.5" spans="1:3">
      <c r="A124" s="1" t="s">
        <v>313</v>
      </c>
      <c r="B124" t="e">
        <f>SUMPRODUCT(--ISNUMBER(FIND(A124,账单1!#REF!)),账单1!#REF!)</f>
        <v>#REF!</v>
      </c>
      <c r="C124" t="e">
        <f>SUMPRODUCT(--(LEFT(账单1!#REF!,LEN(A124))=A124),账单1!#REF!)</f>
        <v>#REF!</v>
      </c>
    </row>
    <row r="125" ht="14.5" spans="1:3">
      <c r="A125" s="1" t="s">
        <v>314</v>
      </c>
      <c r="B125" t="e">
        <f>SUMPRODUCT(--ISNUMBER(FIND(A125,账单1!#REF!)),账单1!#REF!)</f>
        <v>#REF!</v>
      </c>
      <c r="C125" t="e">
        <f>SUMPRODUCT(--(LEFT(账单1!#REF!,LEN(A125))=A125),账单1!#REF!)</f>
        <v>#REF!</v>
      </c>
    </row>
    <row r="126" ht="14.5" spans="1:3">
      <c r="A126" s="1" t="s">
        <v>315</v>
      </c>
      <c r="B126" t="e">
        <f>SUMPRODUCT(--ISNUMBER(FIND(A126,账单1!#REF!)),账单1!#REF!)</f>
        <v>#REF!</v>
      </c>
      <c r="C126" t="e">
        <f>SUMPRODUCT(--(LEFT(账单1!#REF!,LEN(A126))=A126),账单1!#REF!)</f>
        <v>#REF!</v>
      </c>
    </row>
    <row r="127" ht="14.5" spans="1:3">
      <c r="A127" s="1" t="s">
        <v>316</v>
      </c>
      <c r="B127" t="e">
        <f>SUMPRODUCT(--ISNUMBER(FIND(A127,账单1!#REF!)),账单1!#REF!)</f>
        <v>#REF!</v>
      </c>
      <c r="C127" t="e">
        <f>SUMPRODUCT(--(LEFT(账单1!#REF!,LEN(A127))=A127),账单1!#REF!)</f>
        <v>#REF!</v>
      </c>
    </row>
    <row r="128" ht="14.5" spans="1:3">
      <c r="A128" s="1" t="s">
        <v>317</v>
      </c>
      <c r="B128" t="e">
        <f>SUMPRODUCT(--ISNUMBER(FIND(A128,账单1!#REF!)),账单1!#REF!)</f>
        <v>#REF!</v>
      </c>
      <c r="C128" t="e">
        <f>SUMPRODUCT(--(LEFT(账单1!#REF!,LEN(A128))=A128),账单1!#REF!)</f>
        <v>#REF!</v>
      </c>
    </row>
    <row r="129" ht="14.5" spans="1:3">
      <c r="A129" s="1" t="s">
        <v>318</v>
      </c>
      <c r="B129" t="e">
        <f>SUMPRODUCT(--ISNUMBER(FIND(A129,账单1!#REF!)),账单1!#REF!)</f>
        <v>#REF!</v>
      </c>
      <c r="C129" t="e">
        <f>SUMPRODUCT(--(LEFT(账单1!#REF!,LEN(A129))=A129),账单1!#REF!)</f>
        <v>#REF!</v>
      </c>
    </row>
    <row r="130" ht="14.5" spans="1:3">
      <c r="A130" s="1" t="s">
        <v>319</v>
      </c>
      <c r="B130" t="e">
        <f>SUMPRODUCT(--ISNUMBER(FIND(A130,账单1!#REF!)),账单1!#REF!)</f>
        <v>#REF!</v>
      </c>
      <c r="C130" t="e">
        <f>SUMPRODUCT(--(LEFT(账单1!#REF!,LEN(A130))=A130),账单1!#REF!)</f>
        <v>#REF!</v>
      </c>
    </row>
    <row r="131" ht="14.5" spans="1:3">
      <c r="A131" s="1" t="s">
        <v>320</v>
      </c>
      <c r="B131" t="e">
        <f>SUMPRODUCT(--ISNUMBER(FIND(A131,账单1!#REF!)),账单1!#REF!)</f>
        <v>#REF!</v>
      </c>
      <c r="C131" t="e">
        <f>SUMPRODUCT(--(LEFT(账单1!#REF!,LEN(A131))=A131),账单1!#REF!)</f>
        <v>#REF!</v>
      </c>
    </row>
    <row r="132" ht="14.5" spans="1:3">
      <c r="A132" s="1" t="s">
        <v>321</v>
      </c>
      <c r="B132" t="e">
        <f>SUMPRODUCT(--ISNUMBER(FIND(A132,账单1!#REF!)),账单1!#REF!)</f>
        <v>#REF!</v>
      </c>
      <c r="C132" t="e">
        <f>SUMPRODUCT(--(LEFT(账单1!#REF!,LEN(A132))=A132),账单1!#REF!)</f>
        <v>#REF!</v>
      </c>
    </row>
    <row r="133" ht="14.5" spans="1:3">
      <c r="A133" s="1" t="s">
        <v>322</v>
      </c>
      <c r="B133" t="e">
        <f>SUMPRODUCT(--ISNUMBER(FIND(A133,账单1!#REF!)),账单1!#REF!)</f>
        <v>#REF!</v>
      </c>
      <c r="C133" t="e">
        <f>SUMPRODUCT(--(LEFT(账单1!#REF!,LEN(A133))=A133),账单1!#REF!)</f>
        <v>#REF!</v>
      </c>
    </row>
    <row r="134" ht="14.5" spans="1:3">
      <c r="A134" s="1" t="s">
        <v>323</v>
      </c>
      <c r="B134" t="e">
        <f>SUMPRODUCT(--ISNUMBER(FIND(A134,账单1!#REF!)),账单1!#REF!)</f>
        <v>#REF!</v>
      </c>
      <c r="C134" t="e">
        <f>SUMPRODUCT(--(LEFT(账单1!#REF!,LEN(A134))=A134),账单1!#REF!)</f>
        <v>#REF!</v>
      </c>
    </row>
    <row r="135" ht="14.5" spans="1:3">
      <c r="A135" s="1" t="s">
        <v>324</v>
      </c>
      <c r="B135" t="e">
        <f>SUMPRODUCT(--ISNUMBER(FIND(A135,账单1!#REF!)),账单1!#REF!)</f>
        <v>#REF!</v>
      </c>
      <c r="C135" t="e">
        <f>SUMPRODUCT(--(LEFT(账单1!#REF!,LEN(A135))=A135),账单1!#REF!)</f>
        <v>#REF!</v>
      </c>
    </row>
    <row r="136" ht="14.5" spans="1:3">
      <c r="A136" s="1" t="s">
        <v>325</v>
      </c>
      <c r="B136" t="e">
        <f>SUMPRODUCT(--ISNUMBER(FIND(A136,账单1!#REF!)),账单1!#REF!)</f>
        <v>#REF!</v>
      </c>
      <c r="C136" t="e">
        <f>SUMPRODUCT(--(LEFT(账单1!#REF!,LEN(A136))=A136),账单1!#REF!)</f>
        <v>#REF!</v>
      </c>
    </row>
    <row r="137" ht="14.5" spans="1:3">
      <c r="A137" s="1" t="s">
        <v>326</v>
      </c>
      <c r="B137" t="e">
        <f>SUMPRODUCT(--ISNUMBER(FIND(A137,账单1!#REF!)),账单1!#REF!)</f>
        <v>#REF!</v>
      </c>
      <c r="C137" t="e">
        <f>SUMPRODUCT(--(LEFT(账单1!#REF!,LEN(A137))=A137),账单1!#REF!)</f>
        <v>#REF!</v>
      </c>
    </row>
    <row r="138" ht="14.5" spans="1:3">
      <c r="A138" s="1" t="s">
        <v>327</v>
      </c>
      <c r="B138" t="e">
        <f>SUMPRODUCT(--ISNUMBER(FIND(A138,账单1!#REF!)),账单1!#REF!)</f>
        <v>#REF!</v>
      </c>
      <c r="C138" t="e">
        <f>SUMPRODUCT(--(LEFT(账单1!#REF!,LEN(A138))=A138),账单1!#REF!)</f>
        <v>#REF!</v>
      </c>
    </row>
    <row r="139" ht="14.5" spans="1:3">
      <c r="A139" s="1" t="s">
        <v>328</v>
      </c>
      <c r="B139" t="e">
        <f>SUMPRODUCT(--ISNUMBER(FIND(A139,账单1!#REF!)),账单1!#REF!)</f>
        <v>#REF!</v>
      </c>
      <c r="C139" t="e">
        <f>SUMPRODUCT(--(LEFT(账单1!#REF!,LEN(A139))=A139),账单1!#REF!)</f>
        <v>#REF!</v>
      </c>
    </row>
    <row r="140" ht="14.5" spans="1:3">
      <c r="A140" s="1" t="s">
        <v>329</v>
      </c>
      <c r="B140" t="e">
        <f>SUMPRODUCT(--ISNUMBER(FIND(A140,账单1!#REF!)),账单1!#REF!)</f>
        <v>#REF!</v>
      </c>
      <c r="C140" t="e">
        <f>SUMPRODUCT(--(LEFT(账单1!#REF!,LEN(A140))=A140),账单1!#REF!)</f>
        <v>#REF!</v>
      </c>
    </row>
    <row r="141" ht="14.5" spans="1:3">
      <c r="A141" s="1" t="s">
        <v>330</v>
      </c>
      <c r="B141" t="e">
        <f>SUMPRODUCT(--ISNUMBER(FIND(A141,账单1!#REF!)),账单1!#REF!)</f>
        <v>#REF!</v>
      </c>
      <c r="C141" t="e">
        <f>SUMPRODUCT(--(LEFT(账单1!#REF!,LEN(A141))=A141),账单1!#REF!)</f>
        <v>#REF!</v>
      </c>
    </row>
    <row r="142" ht="14.5" spans="1:3">
      <c r="A142" s="1" t="s">
        <v>331</v>
      </c>
      <c r="B142" t="e">
        <f>SUMPRODUCT(--ISNUMBER(FIND(A142,账单1!#REF!)),账单1!#REF!)</f>
        <v>#REF!</v>
      </c>
      <c r="C142" t="e">
        <f>SUMPRODUCT(--(LEFT(账单1!#REF!,LEN(A142))=A142),账单1!#REF!)</f>
        <v>#REF!</v>
      </c>
    </row>
    <row r="143" ht="14.5" spans="1:3">
      <c r="A143" s="1" t="s">
        <v>332</v>
      </c>
      <c r="B143" t="e">
        <f>SUMPRODUCT(--ISNUMBER(FIND(A143,账单1!#REF!)),账单1!#REF!)</f>
        <v>#REF!</v>
      </c>
      <c r="C143" t="e">
        <f>SUMPRODUCT(--(LEFT(账单1!#REF!,LEN(A143))=A143),账单1!#REF!)</f>
        <v>#REF!</v>
      </c>
    </row>
    <row r="144" ht="14.5" spans="1:3">
      <c r="A144" s="1" t="s">
        <v>333</v>
      </c>
      <c r="B144" t="e">
        <f>SUMPRODUCT(--ISNUMBER(FIND(A144,账单1!#REF!)),账单1!#REF!)</f>
        <v>#REF!</v>
      </c>
      <c r="C144" t="e">
        <f>SUMPRODUCT(--(LEFT(账单1!#REF!,LEN(A144))=A144),账单1!#REF!)</f>
        <v>#REF!</v>
      </c>
    </row>
    <row r="145" ht="14.5" spans="1:3">
      <c r="A145" s="1" t="s">
        <v>334</v>
      </c>
      <c r="B145" t="e">
        <f>SUMPRODUCT(--ISNUMBER(FIND(A145,账单1!#REF!)),账单1!#REF!)</f>
        <v>#REF!</v>
      </c>
      <c r="C145" t="e">
        <f>SUMPRODUCT(--(LEFT(账单1!#REF!,LEN(A145))=A145),账单1!#REF!)</f>
        <v>#REF!</v>
      </c>
    </row>
    <row r="146" ht="14.5" spans="1:3">
      <c r="A146" s="1" t="s">
        <v>335</v>
      </c>
      <c r="B146" t="e">
        <f>SUMPRODUCT(--ISNUMBER(FIND(A146,账单1!#REF!)),账单1!#REF!)</f>
        <v>#REF!</v>
      </c>
      <c r="C146" t="e">
        <f>SUMPRODUCT(--(LEFT(账单1!#REF!,LEN(A146))=A146),账单1!#REF!)</f>
        <v>#REF!</v>
      </c>
    </row>
    <row r="147" ht="14.5" spans="1:3">
      <c r="A147" s="1" t="s">
        <v>336</v>
      </c>
      <c r="B147" t="e">
        <f>SUMPRODUCT(--ISNUMBER(FIND(A147,账单1!#REF!)),账单1!#REF!)</f>
        <v>#REF!</v>
      </c>
      <c r="C147" t="e">
        <f>SUMPRODUCT(--(LEFT(账单1!#REF!,LEN(A147))=A147),账单1!#REF!)</f>
        <v>#REF!</v>
      </c>
    </row>
    <row r="148" ht="14.5" spans="1:3">
      <c r="A148" s="1" t="s">
        <v>337</v>
      </c>
      <c r="B148" t="e">
        <f>SUMPRODUCT(--ISNUMBER(FIND(A148,账单1!#REF!)),账单1!#REF!)</f>
        <v>#REF!</v>
      </c>
      <c r="C148" t="e">
        <f>SUMPRODUCT(--(LEFT(账单1!#REF!,LEN(A148))=A148),账单1!#REF!)</f>
        <v>#REF!</v>
      </c>
    </row>
    <row r="149" ht="14.5" spans="1:3">
      <c r="A149" s="1" t="s">
        <v>338</v>
      </c>
      <c r="B149" t="e">
        <f>SUMPRODUCT(--ISNUMBER(FIND(A149,账单1!#REF!)),账单1!#REF!)</f>
        <v>#REF!</v>
      </c>
      <c r="C149" t="e">
        <f>SUMPRODUCT(--(LEFT(账单1!#REF!,LEN(A149))=A149),账单1!#REF!)</f>
        <v>#REF!</v>
      </c>
    </row>
    <row r="150" ht="14.5" spans="1:3">
      <c r="A150" s="1" t="s">
        <v>339</v>
      </c>
      <c r="B150" t="e">
        <f>SUMPRODUCT(--ISNUMBER(FIND(A150,账单1!#REF!)),账单1!#REF!)</f>
        <v>#REF!</v>
      </c>
      <c r="C150" t="e">
        <f>SUMPRODUCT(--(LEFT(账单1!#REF!,LEN(A150))=A150),账单1!#REF!)</f>
        <v>#REF!</v>
      </c>
    </row>
    <row r="151" ht="14.5" spans="1:3">
      <c r="A151" s="1" t="s">
        <v>340</v>
      </c>
      <c r="B151" t="e">
        <f>SUMPRODUCT(--ISNUMBER(FIND(A151,账单1!#REF!)),账单1!#REF!)</f>
        <v>#REF!</v>
      </c>
      <c r="C151" t="e">
        <f>SUMPRODUCT(--(LEFT(账单1!#REF!,LEN(A151))=A151),账单1!#REF!)</f>
        <v>#REF!</v>
      </c>
    </row>
    <row r="152" ht="14.5" spans="1:3">
      <c r="A152" s="1" t="s">
        <v>341</v>
      </c>
      <c r="B152" t="e">
        <f>SUMPRODUCT(--ISNUMBER(FIND(A152,账单1!#REF!)),账单1!#REF!)</f>
        <v>#REF!</v>
      </c>
      <c r="C152" t="e">
        <f>SUMPRODUCT(--(LEFT(账单1!#REF!,LEN(A152))=A152),账单1!#REF!)</f>
        <v>#REF!</v>
      </c>
    </row>
    <row r="153" ht="14.5" spans="1:3">
      <c r="A153" s="1" t="s">
        <v>342</v>
      </c>
      <c r="B153" t="e">
        <f>SUMPRODUCT(--ISNUMBER(FIND(A153,账单1!#REF!)),账单1!#REF!)</f>
        <v>#REF!</v>
      </c>
      <c r="C153" t="e">
        <f>SUMPRODUCT(--(LEFT(账单1!#REF!,LEN(A153))=A153),账单1!#REF!)</f>
        <v>#REF!</v>
      </c>
    </row>
    <row r="154" ht="14.5" spans="1:3">
      <c r="A154" s="1" t="s">
        <v>343</v>
      </c>
      <c r="B154" t="e">
        <f>SUMPRODUCT(--ISNUMBER(FIND(A154,账单1!#REF!)),账单1!#REF!)</f>
        <v>#REF!</v>
      </c>
      <c r="C154" t="e">
        <f>SUMPRODUCT(--(LEFT(账单1!#REF!,LEN(A154))=A154),账单1!#REF!)</f>
        <v>#REF!</v>
      </c>
    </row>
    <row r="155" ht="14.5" spans="1:3">
      <c r="A155" s="1" t="s">
        <v>344</v>
      </c>
      <c r="B155" t="e">
        <f>SUMPRODUCT(--ISNUMBER(FIND(A155,账单1!#REF!)),账单1!#REF!)</f>
        <v>#REF!</v>
      </c>
      <c r="C155" t="e">
        <f>SUMPRODUCT(--(LEFT(账单1!#REF!,LEN(A155))=A155),账单1!#REF!)</f>
        <v>#REF!</v>
      </c>
    </row>
    <row r="156" ht="14.5" spans="1:3">
      <c r="A156" s="1" t="s">
        <v>345</v>
      </c>
      <c r="B156" t="e">
        <f>SUMPRODUCT(--ISNUMBER(FIND(A156,账单1!#REF!)),账单1!#REF!)</f>
        <v>#REF!</v>
      </c>
      <c r="C156" t="e">
        <f>SUMPRODUCT(--(LEFT(账单1!#REF!,LEN(A156))=A156),账单1!#REF!)</f>
        <v>#REF!</v>
      </c>
    </row>
    <row r="157" ht="14.5" spans="1:3">
      <c r="A157" s="1" t="s">
        <v>346</v>
      </c>
      <c r="B157" t="e">
        <f>SUMPRODUCT(--ISNUMBER(FIND(A157,账单1!#REF!)),账单1!#REF!)</f>
        <v>#REF!</v>
      </c>
      <c r="C157" t="e">
        <f>SUMPRODUCT(--(LEFT(账单1!#REF!,LEN(A157))=A157),账单1!#REF!)</f>
        <v>#REF!</v>
      </c>
    </row>
    <row r="158" ht="14.5" spans="1:3">
      <c r="A158" s="1" t="s">
        <v>347</v>
      </c>
      <c r="B158" t="e">
        <f>SUMPRODUCT(--ISNUMBER(FIND(A158,账单1!#REF!)),账单1!#REF!)</f>
        <v>#REF!</v>
      </c>
      <c r="C158" t="e">
        <f>SUMPRODUCT(--(LEFT(账单1!#REF!,LEN(A158))=A158),账单1!#REF!)</f>
        <v>#REF!</v>
      </c>
    </row>
    <row r="159" ht="14.5" spans="1:3">
      <c r="A159" s="1" t="s">
        <v>348</v>
      </c>
      <c r="B159" t="e">
        <f>SUMPRODUCT(--ISNUMBER(FIND(A159,账单1!#REF!)),账单1!#REF!)</f>
        <v>#REF!</v>
      </c>
      <c r="C159" t="e">
        <f>SUMPRODUCT(--(LEFT(账单1!#REF!,LEN(A159))=A159),账单1!#REF!)</f>
        <v>#REF!</v>
      </c>
    </row>
    <row r="160" ht="14.5" spans="1:3">
      <c r="A160" s="1" t="s">
        <v>349</v>
      </c>
      <c r="B160" t="e">
        <f>SUMPRODUCT(--ISNUMBER(FIND(A160,账单1!#REF!)),账单1!#REF!)</f>
        <v>#REF!</v>
      </c>
      <c r="C160" t="e">
        <f>SUMPRODUCT(--(LEFT(账单1!#REF!,LEN(A160))=A160),账单1!#REF!)</f>
        <v>#REF!</v>
      </c>
    </row>
    <row r="161" ht="14.5" spans="1:3">
      <c r="A161" s="1" t="s">
        <v>350</v>
      </c>
      <c r="B161" t="e">
        <f>SUMPRODUCT(--ISNUMBER(FIND(A161,账单1!#REF!)),账单1!#REF!)</f>
        <v>#REF!</v>
      </c>
      <c r="C161" t="e">
        <f>SUMPRODUCT(--(LEFT(账单1!#REF!,LEN(A161))=A161),账单1!#REF!)</f>
        <v>#REF!</v>
      </c>
    </row>
    <row r="162" ht="14.5" spans="1:3">
      <c r="A162" s="1" t="s">
        <v>351</v>
      </c>
      <c r="B162" t="e">
        <f>SUMPRODUCT(--ISNUMBER(FIND(A162,账单1!#REF!)),账单1!#REF!)</f>
        <v>#REF!</v>
      </c>
      <c r="C162" t="e">
        <f>SUMPRODUCT(--(LEFT(账单1!#REF!,LEN(A162))=A162),账单1!#REF!)</f>
        <v>#REF!</v>
      </c>
    </row>
    <row r="163" ht="14.5" spans="1:3">
      <c r="A163" s="1" t="s">
        <v>352</v>
      </c>
      <c r="B163" t="e">
        <f>SUMPRODUCT(--ISNUMBER(FIND(A163,账单1!#REF!)),账单1!#REF!)</f>
        <v>#REF!</v>
      </c>
      <c r="C163" t="e">
        <f>SUMPRODUCT(--(LEFT(账单1!#REF!,LEN(A163))=A163),账单1!#REF!)</f>
        <v>#REF!</v>
      </c>
    </row>
    <row r="164" ht="14.5" spans="1:3">
      <c r="A164" s="1" t="s">
        <v>353</v>
      </c>
      <c r="B164" t="e">
        <f>SUMPRODUCT(--ISNUMBER(FIND(A164,账单1!#REF!)),账单1!#REF!)</f>
        <v>#REF!</v>
      </c>
      <c r="C164" t="e">
        <f>SUMPRODUCT(--(LEFT(账单1!#REF!,LEN(A164))=A164),账单1!#REF!)</f>
        <v>#REF!</v>
      </c>
    </row>
    <row r="165" ht="14.5" spans="1:3">
      <c r="A165" s="1" t="s">
        <v>354</v>
      </c>
      <c r="B165" t="e">
        <f>SUMPRODUCT(--ISNUMBER(FIND(A165,账单1!#REF!)),账单1!#REF!)</f>
        <v>#REF!</v>
      </c>
      <c r="C165" t="e">
        <f>SUMPRODUCT(--(LEFT(账单1!#REF!,LEN(A165))=A165),账单1!#REF!)</f>
        <v>#REF!</v>
      </c>
    </row>
    <row r="166" ht="14.5" spans="1:3">
      <c r="A166" s="1" t="s">
        <v>355</v>
      </c>
      <c r="B166" t="e">
        <f>SUMPRODUCT(--ISNUMBER(FIND(A166,账单1!#REF!)),账单1!#REF!)</f>
        <v>#REF!</v>
      </c>
      <c r="C166" t="e">
        <f>SUMPRODUCT(--(LEFT(账单1!#REF!,LEN(A166))=A166),账单1!#REF!)</f>
        <v>#REF!</v>
      </c>
    </row>
    <row r="167" ht="14.5" spans="1:3">
      <c r="A167" s="1" t="s">
        <v>356</v>
      </c>
      <c r="B167" t="e">
        <f>SUMPRODUCT(--ISNUMBER(FIND(A167,账单1!#REF!)),账单1!#REF!)</f>
        <v>#REF!</v>
      </c>
      <c r="C167" t="e">
        <f>SUMPRODUCT(--(LEFT(账单1!#REF!,LEN(A167))=A167),账单1!#REF!)</f>
        <v>#REF!</v>
      </c>
    </row>
    <row r="168" ht="14.5" spans="1:3">
      <c r="A168" s="1" t="s">
        <v>357</v>
      </c>
      <c r="B168" t="e">
        <f>SUMPRODUCT(--ISNUMBER(FIND(A168,账单1!#REF!)),账单1!#REF!)</f>
        <v>#REF!</v>
      </c>
      <c r="C168" t="e">
        <f>SUMPRODUCT(--(LEFT(账单1!#REF!,LEN(A168))=A168),账单1!#REF!)</f>
        <v>#REF!</v>
      </c>
    </row>
    <row r="169" ht="14.5" spans="1:3">
      <c r="A169" s="1" t="s">
        <v>358</v>
      </c>
      <c r="B169" t="e">
        <f>SUMPRODUCT(--ISNUMBER(FIND(A169,账单1!#REF!)),账单1!#REF!)</f>
        <v>#REF!</v>
      </c>
      <c r="C169" t="e">
        <f>SUMPRODUCT(--(LEFT(账单1!#REF!,LEN(A169))=A169),账单1!#REF!)</f>
        <v>#REF!</v>
      </c>
    </row>
    <row r="170" ht="14.5" spans="1:3">
      <c r="A170" s="1" t="s">
        <v>359</v>
      </c>
      <c r="B170" t="e">
        <f>SUMPRODUCT(--ISNUMBER(FIND(A170,账单1!#REF!)),账单1!#REF!)</f>
        <v>#REF!</v>
      </c>
      <c r="C170" t="e">
        <f>SUMPRODUCT(--(LEFT(账单1!#REF!,LEN(A170))=A170),账单1!#REF!)</f>
        <v>#REF!</v>
      </c>
    </row>
    <row r="171" ht="14.5" spans="1:3">
      <c r="A171" s="1" t="s">
        <v>360</v>
      </c>
      <c r="B171" t="e">
        <f>SUMPRODUCT(--ISNUMBER(FIND(A171,账单1!#REF!)),账单1!#REF!)</f>
        <v>#REF!</v>
      </c>
      <c r="C171" t="e">
        <f>SUMPRODUCT(--(LEFT(账单1!#REF!,LEN(A171))=A171),账单1!#REF!)</f>
        <v>#REF!</v>
      </c>
    </row>
    <row r="172" ht="14.5" spans="1:3">
      <c r="A172" s="1" t="s">
        <v>361</v>
      </c>
      <c r="B172" t="e">
        <f>SUMPRODUCT(--ISNUMBER(FIND(A172,账单1!#REF!)),账单1!#REF!)</f>
        <v>#REF!</v>
      </c>
      <c r="C172" t="e">
        <f>SUMPRODUCT(--(LEFT(账单1!#REF!,LEN(A172))=A172),账单1!#REF!)</f>
        <v>#REF!</v>
      </c>
    </row>
    <row r="173" ht="14.5" spans="1:3">
      <c r="A173" s="1" t="s">
        <v>362</v>
      </c>
      <c r="B173" t="e">
        <f>SUMPRODUCT(--ISNUMBER(FIND(A173,账单1!#REF!)),账单1!#REF!)</f>
        <v>#REF!</v>
      </c>
      <c r="C173" t="e">
        <f>SUMPRODUCT(--(LEFT(账单1!#REF!,LEN(A173))=A173),账单1!#REF!)</f>
        <v>#REF!</v>
      </c>
    </row>
    <row r="174" ht="14.5" spans="1:3">
      <c r="A174" s="1" t="s">
        <v>363</v>
      </c>
      <c r="B174" t="e">
        <f>SUMPRODUCT(--ISNUMBER(FIND(A174,账单1!#REF!)),账单1!#REF!)</f>
        <v>#REF!</v>
      </c>
      <c r="C174" t="e">
        <f>SUMPRODUCT(--(LEFT(账单1!#REF!,LEN(A174))=A174),账单1!#REF!)</f>
        <v>#REF!</v>
      </c>
    </row>
    <row r="175" ht="14.5" spans="1:3">
      <c r="A175" s="1" t="s">
        <v>364</v>
      </c>
      <c r="B175" t="e">
        <f>SUMPRODUCT(--ISNUMBER(FIND(A175,账单1!#REF!)),账单1!#REF!)</f>
        <v>#REF!</v>
      </c>
      <c r="C175" t="e">
        <f>SUMPRODUCT(--(LEFT(账单1!#REF!,LEN(A175))=A175),账单1!#REF!)</f>
        <v>#REF!</v>
      </c>
    </row>
    <row r="176" ht="14.5" spans="1:3">
      <c r="A176" s="1" t="s">
        <v>365</v>
      </c>
      <c r="B176" t="e">
        <f>SUMPRODUCT(--ISNUMBER(FIND(A176,账单1!#REF!)),账单1!#REF!)</f>
        <v>#REF!</v>
      </c>
      <c r="C176" t="e">
        <f>SUMPRODUCT(--(LEFT(账单1!#REF!,LEN(A176))=A176),账单1!#REF!)</f>
        <v>#REF!</v>
      </c>
    </row>
    <row r="177" ht="14.5" spans="1:3">
      <c r="A177" s="1" t="s">
        <v>366</v>
      </c>
      <c r="B177" t="e">
        <f>SUMPRODUCT(--ISNUMBER(FIND(A177,账单1!#REF!)),账单1!#REF!)</f>
        <v>#REF!</v>
      </c>
      <c r="C177" t="e">
        <f>SUMPRODUCT(--(LEFT(账单1!#REF!,LEN(A177))=A177),账单1!#REF!)</f>
        <v>#REF!</v>
      </c>
    </row>
    <row r="178" ht="14.5" spans="1:3">
      <c r="A178" s="1" t="s">
        <v>367</v>
      </c>
      <c r="B178" t="e">
        <f>SUMPRODUCT(--ISNUMBER(FIND(A178,账单1!#REF!)),账单1!#REF!)</f>
        <v>#REF!</v>
      </c>
      <c r="C178" t="e">
        <f>SUMPRODUCT(--(LEFT(账单1!#REF!,LEN(A178))=A178),账单1!#REF!)</f>
        <v>#REF!</v>
      </c>
    </row>
    <row r="179" ht="14.5" spans="1:3">
      <c r="A179" s="1" t="s">
        <v>368</v>
      </c>
      <c r="B179" t="e">
        <f>SUMPRODUCT(--ISNUMBER(FIND(A179,账单1!#REF!)),账单1!#REF!)</f>
        <v>#REF!</v>
      </c>
      <c r="C179" t="e">
        <f>SUMPRODUCT(--(LEFT(账单1!#REF!,LEN(A179))=A179),账单1!#REF!)</f>
        <v>#REF!</v>
      </c>
    </row>
    <row r="180" ht="14.5" spans="1:3">
      <c r="A180" s="1" t="s">
        <v>369</v>
      </c>
      <c r="B180" t="e">
        <f>SUMPRODUCT(--ISNUMBER(FIND(A180,账单1!#REF!)),账单1!#REF!)</f>
        <v>#REF!</v>
      </c>
      <c r="C180" t="e">
        <f>SUMPRODUCT(--(LEFT(账单1!#REF!,LEN(A180))=A180),账单1!#REF!)</f>
        <v>#REF!</v>
      </c>
    </row>
    <row r="181" ht="14.5" spans="1:3">
      <c r="A181" s="1" t="s">
        <v>370</v>
      </c>
      <c r="B181" t="e">
        <f>SUMPRODUCT(--ISNUMBER(FIND(A181,账单1!#REF!)),账单1!#REF!)</f>
        <v>#REF!</v>
      </c>
      <c r="C181" t="e">
        <f>SUMPRODUCT(--(LEFT(账单1!#REF!,LEN(A181))=A181),账单1!#REF!)</f>
        <v>#REF!</v>
      </c>
    </row>
    <row r="182" ht="14.5" spans="1:3">
      <c r="A182" s="1" t="s">
        <v>371</v>
      </c>
      <c r="B182" t="e">
        <f>SUMPRODUCT(--ISNUMBER(FIND(A182,账单1!#REF!)),账单1!#REF!)</f>
        <v>#REF!</v>
      </c>
      <c r="C182" t="e">
        <f>SUMPRODUCT(--(LEFT(账单1!#REF!,LEN(A182))=A182),账单1!#REF!)</f>
        <v>#REF!</v>
      </c>
    </row>
    <row r="183" ht="14.5" spans="1:3">
      <c r="A183" s="1" t="s">
        <v>372</v>
      </c>
      <c r="B183" t="e">
        <f>SUMPRODUCT(--ISNUMBER(FIND(A183,账单1!#REF!)),账单1!#REF!)</f>
        <v>#REF!</v>
      </c>
      <c r="C183" t="e">
        <f>SUMPRODUCT(--(LEFT(账单1!#REF!,LEN(A183))=A183),账单1!#REF!)</f>
        <v>#REF!</v>
      </c>
    </row>
    <row r="184" ht="14.5" spans="1:3">
      <c r="A184" s="1" t="s">
        <v>373</v>
      </c>
      <c r="B184" t="e">
        <f>SUMPRODUCT(--ISNUMBER(FIND(A184,账单1!#REF!)),账单1!#REF!)</f>
        <v>#REF!</v>
      </c>
      <c r="C184" t="e">
        <f>SUMPRODUCT(--(LEFT(账单1!#REF!,LEN(A184))=A184),账单1!#REF!)</f>
        <v>#REF!</v>
      </c>
    </row>
    <row r="185" ht="14.5" spans="1:3">
      <c r="A185" s="1" t="s">
        <v>374</v>
      </c>
      <c r="B185" t="e">
        <f>SUMPRODUCT(--ISNUMBER(FIND(A185,账单1!#REF!)),账单1!#REF!)</f>
        <v>#REF!</v>
      </c>
      <c r="C185" t="e">
        <f>SUMPRODUCT(--(LEFT(账单1!#REF!,LEN(A185))=A185),账单1!#REF!)</f>
        <v>#REF!</v>
      </c>
    </row>
    <row r="186" ht="14.5" spans="1:3">
      <c r="A186" s="1" t="s">
        <v>375</v>
      </c>
      <c r="B186" t="e">
        <f>SUMPRODUCT(--ISNUMBER(FIND(A186,账单1!#REF!)),账单1!#REF!)</f>
        <v>#REF!</v>
      </c>
      <c r="C186" t="e">
        <f>SUMPRODUCT(--(LEFT(账单1!#REF!,LEN(A186))=A186),账单1!#REF!)</f>
        <v>#REF!</v>
      </c>
    </row>
    <row r="187" ht="14.5" spans="1:3">
      <c r="A187" s="1" t="s">
        <v>376</v>
      </c>
      <c r="B187" t="e">
        <f>SUMPRODUCT(--ISNUMBER(FIND(A187,账单1!#REF!)),账单1!#REF!)</f>
        <v>#REF!</v>
      </c>
      <c r="C187" t="e">
        <f>SUMPRODUCT(--(LEFT(账单1!#REF!,LEN(A187))=A187),账单1!#REF!)</f>
        <v>#REF!</v>
      </c>
    </row>
    <row r="188" ht="14.5" spans="1:3">
      <c r="A188" s="1" t="s">
        <v>377</v>
      </c>
      <c r="B188" t="e">
        <f>SUMPRODUCT(--ISNUMBER(FIND(A188,账单1!#REF!)),账单1!#REF!)</f>
        <v>#REF!</v>
      </c>
      <c r="C188" t="e">
        <f>SUMPRODUCT(--(LEFT(账单1!#REF!,LEN(A188))=A188),账单1!#REF!)</f>
        <v>#REF!</v>
      </c>
    </row>
    <row r="189" ht="14.5" spans="1:3">
      <c r="A189" s="1" t="s">
        <v>378</v>
      </c>
      <c r="B189" t="e">
        <f>SUMPRODUCT(--ISNUMBER(FIND(A189,账单1!#REF!)),账单1!#REF!)</f>
        <v>#REF!</v>
      </c>
      <c r="C189" t="e">
        <f>SUMPRODUCT(--(LEFT(账单1!#REF!,LEN(A189))=A189),账单1!#REF!)</f>
        <v>#REF!</v>
      </c>
    </row>
    <row r="190" ht="14.5" spans="1:3">
      <c r="A190" s="1" t="s">
        <v>379</v>
      </c>
      <c r="B190" t="e">
        <f>SUMPRODUCT(--ISNUMBER(FIND(A190,账单1!#REF!)),账单1!#REF!)</f>
        <v>#REF!</v>
      </c>
      <c r="C190" t="e">
        <f>SUMPRODUCT(--(LEFT(账单1!#REF!,LEN(A190))=A190),账单1!#REF!)</f>
        <v>#REF!</v>
      </c>
    </row>
    <row r="191" ht="14.5" spans="1:3">
      <c r="A191" s="1" t="s">
        <v>380</v>
      </c>
      <c r="B191" t="e">
        <f>SUMPRODUCT(--ISNUMBER(FIND(A191,账单1!#REF!)),账单1!#REF!)</f>
        <v>#REF!</v>
      </c>
      <c r="C191" t="e">
        <f>SUMPRODUCT(--(LEFT(账单1!#REF!,LEN(A191))=A191),账单1!#REF!)</f>
        <v>#REF!</v>
      </c>
    </row>
    <row r="192" ht="14.5" spans="1:3">
      <c r="A192" s="1" t="s">
        <v>381</v>
      </c>
      <c r="B192" t="e">
        <f>SUMPRODUCT(--ISNUMBER(FIND(A192,账单1!#REF!)),账单1!#REF!)</f>
        <v>#REF!</v>
      </c>
      <c r="C192" t="e">
        <f>SUMPRODUCT(--(LEFT(账单1!#REF!,LEN(A192))=A192),账单1!#REF!)</f>
        <v>#REF!</v>
      </c>
    </row>
    <row r="193" ht="14.5" spans="1:3">
      <c r="A193" s="1" t="s">
        <v>382</v>
      </c>
      <c r="B193" t="e">
        <f>SUMPRODUCT(--ISNUMBER(FIND(A193,账单1!#REF!)),账单1!#REF!)</f>
        <v>#REF!</v>
      </c>
      <c r="C193" t="e">
        <f>SUMPRODUCT(--(LEFT(账单1!#REF!,LEN(A193))=A193),账单1!#REF!)</f>
        <v>#REF!</v>
      </c>
    </row>
    <row r="194" ht="14.5" spans="1:3">
      <c r="A194" s="1" t="s">
        <v>383</v>
      </c>
      <c r="B194" t="e">
        <f>SUMPRODUCT(--ISNUMBER(FIND(A194,账单1!#REF!)),账单1!#REF!)</f>
        <v>#REF!</v>
      </c>
      <c r="C194" t="e">
        <f>SUMPRODUCT(--(LEFT(账单1!#REF!,LEN(A194))=A194),账单1!#REF!)</f>
        <v>#REF!</v>
      </c>
    </row>
    <row r="195" ht="14.5" spans="1:3">
      <c r="A195" s="1" t="s">
        <v>384</v>
      </c>
      <c r="B195" t="e">
        <f>SUMPRODUCT(--ISNUMBER(FIND(A195,账单1!#REF!)),账单1!#REF!)</f>
        <v>#REF!</v>
      </c>
      <c r="C195" t="e">
        <f>SUMPRODUCT(--(LEFT(账单1!#REF!,LEN(A195))=A195),账单1!#REF!)</f>
        <v>#REF!</v>
      </c>
    </row>
    <row r="196" ht="14.5" spans="1:3">
      <c r="A196" s="1" t="s">
        <v>385</v>
      </c>
      <c r="B196" t="e">
        <f>SUMPRODUCT(--ISNUMBER(FIND(A196,账单1!#REF!)),账单1!#REF!)</f>
        <v>#REF!</v>
      </c>
      <c r="C196" t="e">
        <f>SUMPRODUCT(--(LEFT(账单1!#REF!,LEN(A196))=A196),账单1!#REF!)</f>
        <v>#REF!</v>
      </c>
    </row>
    <row r="197" ht="14.5" spans="1:3">
      <c r="A197" s="1" t="s">
        <v>386</v>
      </c>
      <c r="B197" t="e">
        <f>SUMPRODUCT(--ISNUMBER(FIND(A197,账单1!#REF!)),账单1!#REF!)</f>
        <v>#REF!</v>
      </c>
      <c r="C197" t="e">
        <f>SUMPRODUCT(--(LEFT(账单1!#REF!,LEN(A197))=A197),账单1!#REF!)</f>
        <v>#REF!</v>
      </c>
    </row>
    <row r="198" ht="14.5" spans="1:3">
      <c r="A198" s="1" t="s">
        <v>387</v>
      </c>
      <c r="B198" t="e">
        <f>SUMPRODUCT(--ISNUMBER(FIND(A198,账单1!#REF!)),账单1!#REF!)</f>
        <v>#REF!</v>
      </c>
      <c r="C198" t="e">
        <f>SUMPRODUCT(--(LEFT(账单1!#REF!,LEN(A198))=A198),账单1!#REF!)</f>
        <v>#REF!</v>
      </c>
    </row>
    <row r="199" ht="14.5" spans="1:3">
      <c r="A199" s="1" t="s">
        <v>388</v>
      </c>
      <c r="B199" t="e">
        <f>SUMPRODUCT(--ISNUMBER(FIND(A199,账单1!#REF!)),账单1!#REF!)</f>
        <v>#REF!</v>
      </c>
      <c r="C199" t="e">
        <f>SUMPRODUCT(--(LEFT(账单1!#REF!,LEN(A199))=A199),账单1!#REF!)</f>
        <v>#REF!</v>
      </c>
    </row>
    <row r="200" ht="14.5" spans="1:3">
      <c r="A200" s="1" t="s">
        <v>389</v>
      </c>
      <c r="B200" t="e">
        <f>SUMPRODUCT(--ISNUMBER(FIND(A200,账单1!#REF!)),账单1!#REF!)</f>
        <v>#REF!</v>
      </c>
      <c r="C200" t="e">
        <f>SUMPRODUCT(--(LEFT(账单1!#REF!,LEN(A200))=A200),账单1!#REF!)</f>
        <v>#REF!</v>
      </c>
    </row>
    <row r="201" ht="14.5" spans="1:3">
      <c r="A201" s="1" t="s">
        <v>390</v>
      </c>
      <c r="B201" t="e">
        <f>SUMPRODUCT(--ISNUMBER(FIND(A201,账单1!#REF!)),账单1!#REF!)</f>
        <v>#REF!</v>
      </c>
      <c r="C201" t="e">
        <f>SUMPRODUCT(--(LEFT(账单1!#REF!,LEN(A201))=A201),账单1!#REF!)</f>
        <v>#REF!</v>
      </c>
    </row>
    <row r="202" ht="14.5" spans="1:3">
      <c r="A202" s="1" t="s">
        <v>391</v>
      </c>
      <c r="B202" t="e">
        <f>SUMPRODUCT(--ISNUMBER(FIND(A202,账单1!#REF!)),账单1!#REF!)</f>
        <v>#REF!</v>
      </c>
      <c r="C202" t="e">
        <f>SUMPRODUCT(--(LEFT(账单1!#REF!,LEN(A202))=A202),账单1!#REF!)</f>
        <v>#REF!</v>
      </c>
    </row>
    <row r="203" ht="14.5" spans="1:3">
      <c r="A203" s="1" t="s">
        <v>392</v>
      </c>
      <c r="B203" t="e">
        <f>SUMPRODUCT(--ISNUMBER(FIND(A203,账单1!#REF!)),账单1!#REF!)</f>
        <v>#REF!</v>
      </c>
      <c r="C203" t="e">
        <f>SUMPRODUCT(--(LEFT(账单1!#REF!,LEN(A203))=A203),账单1!#REF!)</f>
        <v>#REF!</v>
      </c>
    </row>
    <row r="204" ht="14.5" spans="1:3">
      <c r="A204" s="1" t="s">
        <v>393</v>
      </c>
      <c r="B204" t="e">
        <f>SUMPRODUCT(--ISNUMBER(FIND(A204,账单1!#REF!)),账单1!#REF!)</f>
        <v>#REF!</v>
      </c>
      <c r="C204" t="e">
        <f>SUMPRODUCT(--(LEFT(账单1!#REF!,LEN(A204))=A204),账单1!#REF!)</f>
        <v>#REF!</v>
      </c>
    </row>
    <row r="205" ht="14.5" spans="1:3">
      <c r="A205" s="1" t="s">
        <v>394</v>
      </c>
      <c r="B205" t="e">
        <f>SUMPRODUCT(--ISNUMBER(FIND(A205,账单1!#REF!)),账单1!#REF!)</f>
        <v>#REF!</v>
      </c>
      <c r="C205" t="e">
        <f>SUMPRODUCT(--(LEFT(账单1!#REF!,LEN(A205))=A205),账单1!#REF!)</f>
        <v>#REF!</v>
      </c>
    </row>
    <row r="206" ht="14.5" spans="1:3">
      <c r="A206" s="1" t="s">
        <v>395</v>
      </c>
      <c r="B206" t="e">
        <f>SUMPRODUCT(--ISNUMBER(FIND(A206,账单1!#REF!)),账单1!#REF!)</f>
        <v>#REF!</v>
      </c>
      <c r="C206" t="e">
        <f>SUMPRODUCT(--(LEFT(账单1!#REF!,LEN(A206))=A206),账单1!#REF!)</f>
        <v>#REF!</v>
      </c>
    </row>
    <row r="207" ht="14.5" spans="1:3">
      <c r="A207" s="1" t="s">
        <v>396</v>
      </c>
      <c r="B207" t="e">
        <f>SUMPRODUCT(--ISNUMBER(FIND(A207,账单1!#REF!)),账单1!#REF!)</f>
        <v>#REF!</v>
      </c>
      <c r="C207" t="e">
        <f>SUMPRODUCT(--(LEFT(账单1!#REF!,LEN(A207))=A207),账单1!#REF!)</f>
        <v>#REF!</v>
      </c>
    </row>
    <row r="208" ht="14.5" spans="1:3">
      <c r="A208" s="1" t="s">
        <v>397</v>
      </c>
      <c r="B208" t="e">
        <f>SUMPRODUCT(--ISNUMBER(FIND(A208,账单1!#REF!)),账单1!#REF!)</f>
        <v>#REF!</v>
      </c>
      <c r="C208" t="e">
        <f>SUMPRODUCT(--(LEFT(账单1!#REF!,LEN(A208))=A208),账单1!#REF!)</f>
        <v>#REF!</v>
      </c>
    </row>
    <row r="209" ht="14.5" spans="1:3">
      <c r="A209" s="1" t="s">
        <v>398</v>
      </c>
      <c r="B209" t="e">
        <f>SUMPRODUCT(--ISNUMBER(FIND(A209,账单1!#REF!)),账单1!#REF!)</f>
        <v>#REF!</v>
      </c>
      <c r="C209" t="e">
        <f>SUMPRODUCT(--(LEFT(账单1!#REF!,LEN(A209))=A209),账单1!#REF!)</f>
        <v>#REF!</v>
      </c>
    </row>
    <row r="210" ht="14.5" spans="1:3">
      <c r="A210" s="1" t="s">
        <v>399</v>
      </c>
      <c r="B210" t="e">
        <f>SUMPRODUCT(--ISNUMBER(FIND(A210,账单1!#REF!)),账单1!#REF!)</f>
        <v>#REF!</v>
      </c>
      <c r="C210" t="e">
        <f>SUMPRODUCT(--(LEFT(账单1!#REF!,LEN(A210))=A210),账单1!#REF!)</f>
        <v>#REF!</v>
      </c>
    </row>
    <row r="211" ht="14.5" spans="1:3">
      <c r="A211" s="1" t="s">
        <v>400</v>
      </c>
      <c r="B211" t="e">
        <f>SUMPRODUCT(--ISNUMBER(FIND(A211,账单1!#REF!)),账单1!#REF!)</f>
        <v>#REF!</v>
      </c>
      <c r="C211" t="e">
        <f>SUMPRODUCT(--(LEFT(账单1!#REF!,LEN(A211))=A211),账单1!#REF!)</f>
        <v>#REF!</v>
      </c>
    </row>
    <row r="212" ht="14.5" spans="1:3">
      <c r="A212" s="1" t="s">
        <v>401</v>
      </c>
      <c r="B212" t="e">
        <f>SUMPRODUCT(--ISNUMBER(FIND(A212,账单1!#REF!)),账单1!#REF!)</f>
        <v>#REF!</v>
      </c>
      <c r="C212" t="e">
        <f>SUMPRODUCT(--(LEFT(账单1!#REF!,LEN(A212))=A212),账单1!#REF!)</f>
        <v>#REF!</v>
      </c>
    </row>
    <row r="213" ht="14.5" spans="1:3">
      <c r="A213" s="1" t="s">
        <v>402</v>
      </c>
      <c r="B213" t="e">
        <f>SUMPRODUCT(--ISNUMBER(FIND(A213,账单1!#REF!)),账单1!#REF!)</f>
        <v>#REF!</v>
      </c>
      <c r="C213" t="e">
        <f>SUMPRODUCT(--(LEFT(账单1!#REF!,LEN(A213))=A213),账单1!#REF!)</f>
        <v>#REF!</v>
      </c>
    </row>
    <row r="214" ht="14.5" spans="1:3">
      <c r="A214" s="1" t="s">
        <v>403</v>
      </c>
      <c r="B214" t="e">
        <f>SUMPRODUCT(--ISNUMBER(FIND(A214,账单1!#REF!)),账单1!#REF!)</f>
        <v>#REF!</v>
      </c>
      <c r="C214" t="e">
        <f>SUMPRODUCT(--(LEFT(账单1!#REF!,LEN(A214))=A214),账单1!#REF!)</f>
        <v>#REF!</v>
      </c>
    </row>
    <row r="215" ht="14.5" spans="1:3">
      <c r="A215" s="1" t="s">
        <v>404</v>
      </c>
      <c r="B215" t="e">
        <f>SUMPRODUCT(--ISNUMBER(FIND(A215,账单1!#REF!)),账单1!#REF!)</f>
        <v>#REF!</v>
      </c>
      <c r="C215" t="e">
        <f>SUMPRODUCT(--(LEFT(账单1!#REF!,LEN(A215))=A215),账单1!#REF!)</f>
        <v>#REF!</v>
      </c>
    </row>
    <row r="216" ht="14.5" spans="1:3">
      <c r="A216" s="1" t="s">
        <v>405</v>
      </c>
      <c r="B216" t="e">
        <f>SUMPRODUCT(--ISNUMBER(FIND(A216,账单1!#REF!)),账单1!#REF!)</f>
        <v>#REF!</v>
      </c>
      <c r="C216" t="e">
        <f>SUMPRODUCT(--(LEFT(账单1!#REF!,LEN(A216))=A216),账单1!#REF!)</f>
        <v>#REF!</v>
      </c>
    </row>
    <row r="217" ht="14.5" spans="1:3">
      <c r="A217" s="1" t="s">
        <v>406</v>
      </c>
      <c r="B217" t="e">
        <f>SUMPRODUCT(--ISNUMBER(FIND(A217,账单1!#REF!)),账单1!#REF!)</f>
        <v>#REF!</v>
      </c>
      <c r="C217" t="e">
        <f>SUMPRODUCT(--(LEFT(账单1!#REF!,LEN(A217))=A217),账单1!#REF!)</f>
        <v>#REF!</v>
      </c>
    </row>
    <row r="218" ht="14.5" spans="1:3">
      <c r="A218" s="1" t="s">
        <v>407</v>
      </c>
      <c r="B218" t="e">
        <f>SUMPRODUCT(--ISNUMBER(FIND(A218,账单1!#REF!)),账单1!#REF!)</f>
        <v>#REF!</v>
      </c>
      <c r="C218" t="e">
        <f>SUMPRODUCT(--(LEFT(账单1!#REF!,LEN(A218))=A218),账单1!#REF!)</f>
        <v>#REF!</v>
      </c>
    </row>
    <row r="219" ht="14.5" spans="1:3">
      <c r="A219" s="1" t="s">
        <v>133</v>
      </c>
      <c r="B219" t="e">
        <f>SUMPRODUCT(--ISNUMBER(FIND(A219,账单1!#REF!)),账单1!#REF!)</f>
        <v>#REF!</v>
      </c>
      <c r="C219" t="e">
        <f>SUMPRODUCT(--(LEFT(账单1!#REF!,LEN(A219))=A219),账单1!#REF!)</f>
        <v>#REF!</v>
      </c>
    </row>
    <row r="220" ht="14.5" spans="1:3">
      <c r="A220" s="1" t="s">
        <v>408</v>
      </c>
      <c r="B220" t="e">
        <f>SUMPRODUCT(--ISNUMBER(FIND(A220,账单1!#REF!)),账单1!#REF!)</f>
        <v>#REF!</v>
      </c>
      <c r="C220" t="e">
        <f>SUMPRODUCT(--(LEFT(账单1!#REF!,LEN(A220))=A220),账单1!#REF!)</f>
        <v>#REF!</v>
      </c>
    </row>
    <row r="221" ht="14.5" spans="1:3">
      <c r="A221" s="1" t="s">
        <v>409</v>
      </c>
      <c r="B221" t="e">
        <f>SUMPRODUCT(--ISNUMBER(FIND(A221,账单1!#REF!)),账单1!#REF!)</f>
        <v>#REF!</v>
      </c>
      <c r="C221" t="e">
        <f>SUMPRODUCT(--(LEFT(账单1!#REF!,LEN(A221))=A221),账单1!#REF!)</f>
        <v>#REF!</v>
      </c>
    </row>
    <row r="222" ht="14.5" spans="1:3">
      <c r="A222" s="1" t="s">
        <v>145</v>
      </c>
      <c r="B222" t="e">
        <f>SUMPRODUCT(--ISNUMBER(FIND(A222,账单1!#REF!)),账单1!#REF!)</f>
        <v>#REF!</v>
      </c>
      <c r="C222" t="e">
        <f>SUMPRODUCT(--(LEFT(账单1!#REF!,LEN(A222))=A222),账单1!#REF!)</f>
        <v>#REF!</v>
      </c>
    </row>
    <row r="223" ht="14.5" spans="1:3">
      <c r="A223" s="1" t="s">
        <v>144</v>
      </c>
      <c r="B223" t="e">
        <f>SUMPRODUCT(--ISNUMBER(FIND(A223,账单1!#REF!)),账单1!#REF!)</f>
        <v>#REF!</v>
      </c>
      <c r="C223" t="e">
        <f>SUMPRODUCT(--(LEFT(账单1!#REF!,LEN(A223))=A223),账单1!#REF!)</f>
        <v>#REF!</v>
      </c>
    </row>
    <row r="224" ht="14.5" spans="1:3">
      <c r="A224" s="1" t="s">
        <v>410</v>
      </c>
      <c r="B224" t="e">
        <f>SUMPRODUCT(--ISNUMBER(FIND(A224,账单1!#REF!)),账单1!#REF!)</f>
        <v>#REF!</v>
      </c>
      <c r="C224" t="e">
        <f>SUMPRODUCT(--(LEFT(账单1!#REF!,LEN(A224))=A224),账单1!#REF!)</f>
        <v>#REF!</v>
      </c>
    </row>
    <row r="225" ht="14.5" spans="1:3">
      <c r="A225" s="1" t="s">
        <v>411</v>
      </c>
      <c r="B225" t="e">
        <f>SUMPRODUCT(--ISNUMBER(FIND(A225,账单1!#REF!)),账单1!#REF!)</f>
        <v>#REF!</v>
      </c>
      <c r="C225" t="e">
        <f>SUMPRODUCT(--(LEFT(账单1!#REF!,LEN(A225))=A225),账单1!#REF!)</f>
        <v>#REF!</v>
      </c>
    </row>
    <row r="226" ht="14.5" spans="1:3">
      <c r="A226" s="1" t="s">
        <v>149</v>
      </c>
      <c r="B226" t="e">
        <f>SUMPRODUCT(--ISNUMBER(FIND(A226,账单1!#REF!)),账单1!#REF!)</f>
        <v>#REF!</v>
      </c>
      <c r="C226" t="e">
        <f>SUMPRODUCT(--(LEFT(账单1!#REF!,LEN(A226))=A226),账单1!#REF!)</f>
        <v>#REF!</v>
      </c>
    </row>
    <row r="227" ht="14.5" spans="1:3">
      <c r="A227" s="1" t="s">
        <v>412</v>
      </c>
      <c r="B227" t="e">
        <f>SUMPRODUCT(--ISNUMBER(FIND(A227,账单1!#REF!)),账单1!#REF!)</f>
        <v>#REF!</v>
      </c>
      <c r="C227" t="e">
        <f>SUMPRODUCT(--(LEFT(账单1!#REF!,LEN(A227))=A227),账单1!#REF!)</f>
        <v>#REF!</v>
      </c>
    </row>
    <row r="228" ht="14.5" spans="1:3">
      <c r="A228" s="1" t="s">
        <v>413</v>
      </c>
      <c r="B228" t="e">
        <f>SUMPRODUCT(--ISNUMBER(FIND(A228,账单1!#REF!)),账单1!#REF!)</f>
        <v>#REF!</v>
      </c>
      <c r="C228" t="e">
        <f>SUMPRODUCT(--(LEFT(账单1!#REF!,LEN(A228))=A228),账单1!#REF!)</f>
        <v>#REF!</v>
      </c>
    </row>
    <row r="229" ht="14.5" spans="1:3">
      <c r="A229" s="1" t="s">
        <v>414</v>
      </c>
      <c r="B229" t="e">
        <f>SUMPRODUCT(--ISNUMBER(FIND(A229,账单1!#REF!)),账单1!#REF!)</f>
        <v>#REF!</v>
      </c>
      <c r="C229" t="e">
        <f>SUMPRODUCT(--(LEFT(账单1!#REF!,LEN(A229))=A229),账单1!#REF!)</f>
        <v>#REF!</v>
      </c>
    </row>
    <row r="230" ht="14.5" spans="1:3">
      <c r="A230" s="1" t="s">
        <v>415</v>
      </c>
      <c r="B230" t="e">
        <f>SUMPRODUCT(--ISNUMBER(FIND(A230,账单1!#REF!)),账单1!#REF!)</f>
        <v>#REF!</v>
      </c>
      <c r="C230" t="e">
        <f>SUMPRODUCT(--(LEFT(账单1!#REF!,LEN(A230))=A230),账单1!#REF!)</f>
        <v>#REF!</v>
      </c>
    </row>
    <row r="231" ht="14.5" spans="1:3">
      <c r="A231" s="1" t="s">
        <v>416</v>
      </c>
      <c r="B231" t="e">
        <f>SUMPRODUCT(--ISNUMBER(FIND(A231,账单1!#REF!)),账单1!#REF!)</f>
        <v>#REF!</v>
      </c>
      <c r="C231" t="e">
        <f>SUMPRODUCT(--(LEFT(账单1!#REF!,LEN(A231))=A231),账单1!#REF!)</f>
        <v>#REF!</v>
      </c>
    </row>
    <row r="232" ht="14.5" spans="1:3">
      <c r="A232" s="1" t="s">
        <v>417</v>
      </c>
      <c r="B232" t="e">
        <f>SUMPRODUCT(--ISNUMBER(FIND(A232,账单1!#REF!)),账单1!#REF!)</f>
        <v>#REF!</v>
      </c>
      <c r="C232" t="e">
        <f>SUMPRODUCT(--(LEFT(账单1!#REF!,LEN(A232))=A232),账单1!#REF!)</f>
        <v>#REF!</v>
      </c>
    </row>
    <row r="233" ht="14.5" spans="1:3">
      <c r="A233" s="1" t="s">
        <v>117</v>
      </c>
      <c r="B233" t="e">
        <f>SUMPRODUCT(--ISNUMBER(FIND(A233,账单1!#REF!)),账单1!#REF!)</f>
        <v>#REF!</v>
      </c>
      <c r="C233" t="e">
        <f>SUMPRODUCT(--(LEFT(账单1!#REF!,LEN(A233))=A233),账单1!#REF!)</f>
        <v>#REF!</v>
      </c>
    </row>
    <row r="234" ht="14.5" spans="1:3">
      <c r="A234" s="1" t="s">
        <v>418</v>
      </c>
      <c r="B234" t="e">
        <f>SUMPRODUCT(--ISNUMBER(FIND(A234,账单1!#REF!)),账单1!#REF!)</f>
        <v>#REF!</v>
      </c>
      <c r="C234" t="e">
        <f>SUMPRODUCT(--(LEFT(账单1!#REF!,LEN(A234))=A234),账单1!#REF!)</f>
        <v>#REF!</v>
      </c>
    </row>
    <row r="235" ht="14.5" spans="1:3">
      <c r="A235" s="1" t="s">
        <v>419</v>
      </c>
      <c r="B235" t="e">
        <f>SUMPRODUCT(--ISNUMBER(FIND(A235,账单1!#REF!)),账单1!#REF!)</f>
        <v>#REF!</v>
      </c>
      <c r="C235" t="e">
        <f>SUMPRODUCT(--(LEFT(账单1!#REF!,LEN(A235))=A235),账单1!#REF!)</f>
        <v>#REF!</v>
      </c>
    </row>
    <row r="236" ht="14.5" spans="1:3">
      <c r="A236" s="1" t="s">
        <v>420</v>
      </c>
      <c r="B236" t="e">
        <f>SUMPRODUCT(--ISNUMBER(FIND(A236,账单1!#REF!)),账单1!#REF!)</f>
        <v>#REF!</v>
      </c>
      <c r="C236" t="e">
        <f>SUMPRODUCT(--(LEFT(账单1!#REF!,LEN(A236))=A236),账单1!#REF!)</f>
        <v>#REF!</v>
      </c>
    </row>
    <row r="237" ht="14.5" spans="1:3">
      <c r="A237" s="1" t="s">
        <v>421</v>
      </c>
      <c r="B237" t="e">
        <f>SUMPRODUCT(--ISNUMBER(FIND(A237,账单1!#REF!)),账单1!#REF!)</f>
        <v>#REF!</v>
      </c>
      <c r="C237" t="e">
        <f>SUMPRODUCT(--(LEFT(账单1!#REF!,LEN(A237))=A237),账单1!#REF!)</f>
        <v>#REF!</v>
      </c>
    </row>
    <row r="238" ht="14.5" spans="1:3">
      <c r="A238" s="1" t="s">
        <v>422</v>
      </c>
      <c r="B238" t="e">
        <f>SUMPRODUCT(--ISNUMBER(FIND(A238,账单1!#REF!)),账单1!#REF!)</f>
        <v>#REF!</v>
      </c>
      <c r="C238" t="e">
        <f>SUMPRODUCT(--(LEFT(账单1!#REF!,LEN(A238))=A238),账单1!#REF!)</f>
        <v>#REF!</v>
      </c>
    </row>
    <row r="239" ht="14.5" spans="1:3">
      <c r="A239" s="1" t="s">
        <v>423</v>
      </c>
      <c r="B239" t="e">
        <f>SUMPRODUCT(--ISNUMBER(FIND(A239,账单1!#REF!)),账单1!#REF!)</f>
        <v>#REF!</v>
      </c>
      <c r="C239" t="e">
        <f>SUMPRODUCT(--(LEFT(账单1!#REF!,LEN(A239))=A239),账单1!#REF!)</f>
        <v>#REF!</v>
      </c>
    </row>
    <row r="240" ht="14.5" spans="1:3">
      <c r="A240" s="1" t="s">
        <v>424</v>
      </c>
      <c r="B240" t="e">
        <f>SUMPRODUCT(--ISNUMBER(FIND(A240,账单1!#REF!)),账单1!#REF!)</f>
        <v>#REF!</v>
      </c>
      <c r="C240" t="e">
        <f>SUMPRODUCT(--(LEFT(账单1!#REF!,LEN(A240))=A240),账单1!#REF!)</f>
        <v>#REF!</v>
      </c>
    </row>
    <row r="241" ht="14.5" spans="1:3">
      <c r="A241" s="1" t="s">
        <v>425</v>
      </c>
      <c r="B241" t="e">
        <f>SUMPRODUCT(--ISNUMBER(FIND(A241,账单1!#REF!)),账单1!#REF!)</f>
        <v>#REF!</v>
      </c>
      <c r="C241" t="e">
        <f>SUMPRODUCT(--(LEFT(账单1!#REF!,LEN(A241))=A241),账单1!#REF!)</f>
        <v>#REF!</v>
      </c>
    </row>
    <row r="242" ht="14.5" spans="1:3">
      <c r="A242" s="1" t="s">
        <v>426</v>
      </c>
      <c r="B242" t="e">
        <f>SUMPRODUCT(--ISNUMBER(FIND(A242,账单1!#REF!)),账单1!#REF!)</f>
        <v>#REF!</v>
      </c>
      <c r="C242" t="e">
        <f>SUMPRODUCT(--(LEFT(账单1!#REF!,LEN(A242))=A242),账单1!#REF!)</f>
        <v>#REF!</v>
      </c>
    </row>
    <row r="243" ht="14.5" spans="1:3">
      <c r="A243" s="1" t="s">
        <v>427</v>
      </c>
      <c r="B243" t="e">
        <f>SUMPRODUCT(--ISNUMBER(FIND(A243,账单1!#REF!)),账单1!#REF!)</f>
        <v>#REF!</v>
      </c>
      <c r="C243" t="e">
        <f>SUMPRODUCT(--(LEFT(账单1!#REF!,LEN(A243))=A243),账单1!#REF!)</f>
        <v>#REF!</v>
      </c>
    </row>
    <row r="244" ht="14.5" spans="1:3">
      <c r="A244" s="1" t="s">
        <v>428</v>
      </c>
      <c r="B244" t="e">
        <f>SUMPRODUCT(--ISNUMBER(FIND(A244,账单1!#REF!)),账单1!#REF!)</f>
        <v>#REF!</v>
      </c>
      <c r="C244" t="e">
        <f>SUMPRODUCT(--(LEFT(账单1!#REF!,LEN(A244))=A244),账单1!#REF!)</f>
        <v>#REF!</v>
      </c>
    </row>
    <row r="245" ht="14.5" spans="1:3">
      <c r="A245" s="1" t="s">
        <v>429</v>
      </c>
      <c r="B245" t="e">
        <f>SUMPRODUCT(--ISNUMBER(FIND(A245,账单1!#REF!)),账单1!#REF!)</f>
        <v>#REF!</v>
      </c>
      <c r="C245" t="e">
        <f>SUMPRODUCT(--(LEFT(账单1!#REF!,LEN(A245))=A245),账单1!#REF!)</f>
        <v>#REF!</v>
      </c>
    </row>
    <row r="246" ht="14.5" spans="1:3">
      <c r="A246" s="1" t="s">
        <v>430</v>
      </c>
      <c r="B246" t="e">
        <f>SUMPRODUCT(--ISNUMBER(FIND(A246,账单1!#REF!)),账单1!#REF!)</f>
        <v>#REF!</v>
      </c>
      <c r="C246" t="e">
        <f>SUMPRODUCT(--(LEFT(账单1!#REF!,LEN(A246))=A246),账单1!#REF!)</f>
        <v>#REF!</v>
      </c>
    </row>
    <row r="247" ht="14.5" spans="1:3">
      <c r="A247" s="1" t="s">
        <v>431</v>
      </c>
      <c r="B247" t="e">
        <f>SUMPRODUCT(--ISNUMBER(FIND(A247,账单1!#REF!)),账单1!#REF!)</f>
        <v>#REF!</v>
      </c>
      <c r="C247" t="e">
        <f>SUMPRODUCT(--(LEFT(账单1!#REF!,LEN(A247))=A247),账单1!#REF!)</f>
        <v>#REF!</v>
      </c>
    </row>
    <row r="248" ht="14.5" spans="1:3">
      <c r="A248" s="1" t="s">
        <v>432</v>
      </c>
      <c r="B248" t="e">
        <f>SUMPRODUCT(--ISNUMBER(FIND(A248,账单1!#REF!)),账单1!#REF!)</f>
        <v>#REF!</v>
      </c>
      <c r="C248" t="e">
        <f>SUMPRODUCT(--(LEFT(账单1!#REF!,LEN(A248))=A248),账单1!#REF!)</f>
        <v>#REF!</v>
      </c>
    </row>
    <row r="249" ht="14.5" spans="1:3">
      <c r="A249" s="1" t="s">
        <v>433</v>
      </c>
      <c r="B249" t="e">
        <f>SUMPRODUCT(--ISNUMBER(FIND(A249,账单1!#REF!)),账单1!#REF!)</f>
        <v>#REF!</v>
      </c>
      <c r="C249" t="e">
        <f>SUMPRODUCT(--(LEFT(账单1!#REF!,LEN(A249))=A249),账单1!#REF!)</f>
        <v>#REF!</v>
      </c>
    </row>
    <row r="250" ht="14.5" spans="1:3">
      <c r="A250" s="1" t="s">
        <v>434</v>
      </c>
      <c r="B250" t="e">
        <f>SUMPRODUCT(--ISNUMBER(FIND(A250,账单1!#REF!)),账单1!#REF!)</f>
        <v>#REF!</v>
      </c>
      <c r="C250" t="e">
        <f>SUMPRODUCT(--(LEFT(账单1!#REF!,LEN(A250))=A250),账单1!#REF!)</f>
        <v>#REF!</v>
      </c>
    </row>
    <row r="251" ht="14.5" spans="1:3">
      <c r="A251" s="1" t="s">
        <v>435</v>
      </c>
      <c r="B251" t="e">
        <f>SUMPRODUCT(--ISNUMBER(FIND(A251,账单1!#REF!)),账单1!#REF!)</f>
        <v>#REF!</v>
      </c>
      <c r="C251" t="e">
        <f>SUMPRODUCT(--(LEFT(账单1!#REF!,LEN(A251))=A251),账单1!#REF!)</f>
        <v>#REF!</v>
      </c>
    </row>
    <row r="252" ht="14.5" spans="1:3">
      <c r="A252" s="1" t="s">
        <v>436</v>
      </c>
      <c r="B252" t="e">
        <f>SUMPRODUCT(--ISNUMBER(FIND(A252,账单1!#REF!)),账单1!#REF!)</f>
        <v>#REF!</v>
      </c>
      <c r="C252" t="e">
        <f>SUMPRODUCT(--(LEFT(账单1!#REF!,LEN(A252))=A252),账单1!#REF!)</f>
        <v>#REF!</v>
      </c>
    </row>
    <row r="253" ht="14.5" spans="1:3">
      <c r="A253" s="1" t="s">
        <v>437</v>
      </c>
      <c r="B253" t="e">
        <f>SUMPRODUCT(--ISNUMBER(FIND(A253,账单1!#REF!)),账单1!#REF!)</f>
        <v>#REF!</v>
      </c>
      <c r="C253" t="e">
        <f>SUMPRODUCT(--(LEFT(账单1!#REF!,LEN(A253))=A253),账单1!#REF!)</f>
        <v>#REF!</v>
      </c>
    </row>
    <row r="254" ht="14.5" spans="1:3">
      <c r="A254" s="1" t="s">
        <v>438</v>
      </c>
      <c r="B254" t="e">
        <f>SUMPRODUCT(--ISNUMBER(FIND(A254,账单1!#REF!)),账单1!#REF!)</f>
        <v>#REF!</v>
      </c>
      <c r="C254" t="e">
        <f>SUMPRODUCT(--(LEFT(账单1!#REF!,LEN(A254))=A254),账单1!#REF!)</f>
        <v>#REF!</v>
      </c>
    </row>
    <row r="255" ht="14.5" spans="1:3">
      <c r="A255" s="1" t="s">
        <v>439</v>
      </c>
      <c r="B255" t="e">
        <f>SUMPRODUCT(--ISNUMBER(FIND(A255,账单1!#REF!)),账单1!#REF!)</f>
        <v>#REF!</v>
      </c>
      <c r="C255" t="e">
        <f>SUMPRODUCT(--(LEFT(账单1!#REF!,LEN(A255))=A255),账单1!#REF!)</f>
        <v>#REF!</v>
      </c>
    </row>
    <row r="256" ht="14.5" spans="1:3">
      <c r="A256" s="1" t="s">
        <v>440</v>
      </c>
      <c r="B256" t="e">
        <f>SUMPRODUCT(--ISNUMBER(FIND(A256,账单1!#REF!)),账单1!#REF!)</f>
        <v>#REF!</v>
      </c>
      <c r="C256" t="e">
        <f>SUMPRODUCT(--(LEFT(账单1!#REF!,LEN(A256))=A256),账单1!#REF!)</f>
        <v>#REF!</v>
      </c>
    </row>
    <row r="257" ht="14.5" spans="1:3">
      <c r="A257" s="1" t="s">
        <v>441</v>
      </c>
      <c r="B257" t="e">
        <f>SUMPRODUCT(--ISNUMBER(FIND(A257,账单1!#REF!)),账单1!#REF!)</f>
        <v>#REF!</v>
      </c>
      <c r="C257" t="e">
        <f>SUMPRODUCT(--(LEFT(账单1!#REF!,LEN(A257))=A257),账单1!#REF!)</f>
        <v>#REF!</v>
      </c>
    </row>
    <row r="258" ht="14.5" spans="1:3">
      <c r="A258" s="1" t="s">
        <v>179</v>
      </c>
      <c r="B258" t="e">
        <f>SUMPRODUCT(--ISNUMBER(FIND(A258,账单1!#REF!)),账单1!#REF!)</f>
        <v>#REF!</v>
      </c>
      <c r="C258" t="e">
        <f>SUMPRODUCT(--(LEFT(账单1!#REF!,LEN(A258))=A258),账单1!#REF!)</f>
        <v>#REF!</v>
      </c>
    </row>
    <row r="259" ht="14.5" spans="1:3">
      <c r="A259" s="1" t="s">
        <v>442</v>
      </c>
      <c r="B259" t="e">
        <f>SUMPRODUCT(--ISNUMBER(FIND(A259,账单1!#REF!)),账单1!#REF!)</f>
        <v>#REF!</v>
      </c>
      <c r="C259" t="e">
        <f>SUMPRODUCT(--(LEFT(账单1!#REF!,LEN(A259))=A259),账单1!#REF!)</f>
        <v>#REF!</v>
      </c>
    </row>
    <row r="260" ht="14.5" spans="1:3">
      <c r="A260" s="1" t="s">
        <v>139</v>
      </c>
      <c r="B260" t="e">
        <f>SUMPRODUCT(--ISNUMBER(FIND(A260,账单1!#REF!)),账单1!#REF!)</f>
        <v>#REF!</v>
      </c>
      <c r="C260" t="e">
        <f>SUMPRODUCT(--(LEFT(账单1!#REF!,LEN(A260))=A260),账单1!#REF!)</f>
        <v>#REF!</v>
      </c>
    </row>
    <row r="261" ht="14.5" spans="1:3">
      <c r="A261" s="1" t="s">
        <v>138</v>
      </c>
      <c r="B261" t="e">
        <f>SUMPRODUCT(--ISNUMBER(FIND(A261,账单1!#REF!)),账单1!#REF!)</f>
        <v>#REF!</v>
      </c>
      <c r="C261" t="e">
        <f>SUMPRODUCT(--(LEFT(账单1!#REF!,LEN(A261))=A261),账单1!#REF!)</f>
        <v>#REF!</v>
      </c>
    </row>
    <row r="262" ht="14.5" spans="1:3">
      <c r="A262" s="1" t="s">
        <v>181</v>
      </c>
      <c r="B262" t="e">
        <f>SUMPRODUCT(--ISNUMBER(FIND(A262,账单1!#REF!)),账单1!#REF!)</f>
        <v>#REF!</v>
      </c>
      <c r="C262" t="e">
        <f>SUMPRODUCT(--(LEFT(账单1!#REF!,LEN(A262))=A262),账单1!#REF!)</f>
        <v>#REF!</v>
      </c>
    </row>
    <row r="263" ht="14.5" spans="1:3">
      <c r="A263" s="1" t="s">
        <v>143</v>
      </c>
      <c r="B263" t="e">
        <f>SUMPRODUCT(--ISNUMBER(FIND(A263,账单1!#REF!)),账单1!#REF!)</f>
        <v>#REF!</v>
      </c>
      <c r="C263" t="e">
        <f>SUMPRODUCT(--(LEFT(账单1!#REF!,LEN(A263))=A263),账单1!#REF!)</f>
        <v>#REF!</v>
      </c>
    </row>
    <row r="264" ht="14.5" spans="1:3">
      <c r="A264" s="1" t="s">
        <v>443</v>
      </c>
      <c r="B264" t="e">
        <f>SUMPRODUCT(--ISNUMBER(FIND(A264,账单1!#REF!)),账单1!#REF!)</f>
        <v>#REF!</v>
      </c>
      <c r="C264" t="e">
        <f>SUMPRODUCT(--(LEFT(账单1!#REF!,LEN(A264))=A264),账单1!#REF!)</f>
        <v>#REF!</v>
      </c>
    </row>
    <row r="265" ht="14.5" spans="1:3">
      <c r="A265" s="1" t="s">
        <v>444</v>
      </c>
      <c r="B265" t="e">
        <f>SUMPRODUCT(--ISNUMBER(FIND(A265,账单1!#REF!)),账单1!#REF!)</f>
        <v>#REF!</v>
      </c>
      <c r="C265" t="e">
        <f>SUMPRODUCT(--(LEFT(账单1!#REF!,LEN(A265))=A265),账单1!#REF!)</f>
        <v>#REF!</v>
      </c>
    </row>
    <row r="266" ht="14.5" spans="1:3">
      <c r="A266" s="1" t="s">
        <v>445</v>
      </c>
      <c r="B266" t="e">
        <f>SUMPRODUCT(--ISNUMBER(FIND(A266,账单1!#REF!)),账单1!#REF!)</f>
        <v>#REF!</v>
      </c>
      <c r="C266" t="e">
        <f>SUMPRODUCT(--(LEFT(账单1!#REF!,LEN(A266))=A266),账单1!#REF!)</f>
        <v>#REF!</v>
      </c>
    </row>
    <row r="267" ht="14.5" spans="1:3">
      <c r="A267" s="1" t="s">
        <v>446</v>
      </c>
      <c r="B267" t="e">
        <f>SUMPRODUCT(--ISNUMBER(FIND(A267,账单1!#REF!)),账单1!#REF!)</f>
        <v>#REF!</v>
      </c>
      <c r="C267" t="e">
        <f>SUMPRODUCT(--(LEFT(账单1!#REF!,LEN(A267))=A267),账单1!#REF!)</f>
        <v>#REF!</v>
      </c>
    </row>
    <row r="268" ht="14.5" spans="1:3">
      <c r="A268" s="1" t="s">
        <v>447</v>
      </c>
      <c r="B268" t="e">
        <f>SUMPRODUCT(--ISNUMBER(FIND(A268,账单1!#REF!)),账单1!#REF!)</f>
        <v>#REF!</v>
      </c>
      <c r="C268" t="e">
        <f>SUMPRODUCT(--(LEFT(账单1!#REF!,LEN(A268))=A268),账单1!#REF!)</f>
        <v>#REF!</v>
      </c>
    </row>
    <row r="269" ht="14.5" spans="1:3">
      <c r="A269" s="1" t="s">
        <v>448</v>
      </c>
      <c r="B269" t="e">
        <f>SUMPRODUCT(--ISNUMBER(FIND(A269,账单1!#REF!)),账单1!#REF!)</f>
        <v>#REF!</v>
      </c>
      <c r="C269" t="e">
        <f>SUMPRODUCT(--(LEFT(账单1!#REF!,LEN(A269))=A269),账单1!#REF!)</f>
        <v>#REF!</v>
      </c>
    </row>
    <row r="270" ht="14.5" spans="1:3">
      <c r="A270" s="1" t="s">
        <v>449</v>
      </c>
      <c r="B270" t="e">
        <f>SUMPRODUCT(--ISNUMBER(FIND(A270,账单1!#REF!)),账单1!#REF!)</f>
        <v>#REF!</v>
      </c>
      <c r="C270" t="e">
        <f>SUMPRODUCT(--(LEFT(账单1!#REF!,LEN(A270))=A270),账单1!#REF!)</f>
        <v>#REF!</v>
      </c>
    </row>
    <row r="271" ht="14.5" spans="1:3">
      <c r="A271" s="1" t="s">
        <v>450</v>
      </c>
      <c r="B271" t="e">
        <f>SUMPRODUCT(--ISNUMBER(FIND(A271,账单1!#REF!)),账单1!#REF!)</f>
        <v>#REF!</v>
      </c>
      <c r="C271" t="e">
        <f>SUMPRODUCT(--(LEFT(账单1!#REF!,LEN(A271))=A271),账单1!#REF!)</f>
        <v>#REF!</v>
      </c>
    </row>
    <row r="272" ht="14.5" spans="1:3">
      <c r="A272" s="1" t="s">
        <v>451</v>
      </c>
      <c r="B272" t="e">
        <f>SUMPRODUCT(--ISNUMBER(FIND(A272,账单1!#REF!)),账单1!#REF!)</f>
        <v>#REF!</v>
      </c>
      <c r="C272" t="e">
        <f>SUMPRODUCT(--(LEFT(账单1!#REF!,LEN(A272))=A272),账单1!#REF!)</f>
        <v>#REF!</v>
      </c>
    </row>
    <row r="273" ht="14.5" spans="1:3">
      <c r="A273" s="1" t="s">
        <v>452</v>
      </c>
      <c r="B273" t="e">
        <f>SUMPRODUCT(--ISNUMBER(FIND(A273,账单1!#REF!)),账单1!#REF!)</f>
        <v>#REF!</v>
      </c>
      <c r="C273" t="e">
        <f>SUMPRODUCT(--(LEFT(账单1!#REF!,LEN(A273))=A273),账单1!#REF!)</f>
        <v>#REF!</v>
      </c>
    </row>
    <row r="274" ht="14.5" spans="1:3">
      <c r="A274" s="1" t="s">
        <v>453</v>
      </c>
      <c r="B274" t="e">
        <f>SUMPRODUCT(--ISNUMBER(FIND(A274,账单1!#REF!)),账单1!#REF!)</f>
        <v>#REF!</v>
      </c>
      <c r="C274" t="e">
        <f>SUMPRODUCT(--(LEFT(账单1!#REF!,LEN(A274))=A274),账单1!#REF!)</f>
        <v>#REF!</v>
      </c>
    </row>
    <row r="275" ht="14.5" spans="1:3">
      <c r="A275" s="1" t="s">
        <v>454</v>
      </c>
      <c r="B275" t="e">
        <f>SUMPRODUCT(--ISNUMBER(FIND(A275,账单1!#REF!)),账单1!#REF!)</f>
        <v>#REF!</v>
      </c>
      <c r="C275" t="e">
        <f>SUMPRODUCT(--(LEFT(账单1!#REF!,LEN(A275))=A275),账单1!#REF!)</f>
        <v>#REF!</v>
      </c>
    </row>
    <row r="276" ht="14.5" spans="1:3">
      <c r="A276" s="1" t="s">
        <v>183</v>
      </c>
      <c r="B276" t="e">
        <f>SUMPRODUCT(--ISNUMBER(FIND(A276,账单1!#REF!)),账单1!#REF!)</f>
        <v>#REF!</v>
      </c>
      <c r="C276" t="e">
        <f>SUMPRODUCT(--(LEFT(账单1!#REF!,LEN(A276))=A276),账单1!#REF!)</f>
        <v>#REF!</v>
      </c>
    </row>
    <row r="277" ht="14.5" spans="1:3">
      <c r="A277" s="1" t="s">
        <v>455</v>
      </c>
      <c r="B277" t="e">
        <f>SUMPRODUCT(--ISNUMBER(FIND(A277,账单1!#REF!)),账单1!#REF!)</f>
        <v>#REF!</v>
      </c>
      <c r="C277" t="e">
        <f>SUMPRODUCT(--(LEFT(账单1!#REF!,LEN(A277))=A277),账单1!#REF!)</f>
        <v>#REF!</v>
      </c>
    </row>
    <row r="278" ht="14.5" spans="1:3">
      <c r="A278" s="1" t="s">
        <v>456</v>
      </c>
      <c r="B278" t="e">
        <f>SUMPRODUCT(--ISNUMBER(FIND(A278,账单1!#REF!)),账单1!#REF!)</f>
        <v>#REF!</v>
      </c>
      <c r="C278" t="e">
        <f>SUMPRODUCT(--(LEFT(账单1!#REF!,LEN(A278))=A278),账单1!#REF!)</f>
        <v>#REF!</v>
      </c>
    </row>
    <row r="279" ht="14.5" spans="1:3">
      <c r="A279" s="1" t="s">
        <v>457</v>
      </c>
      <c r="B279" t="e">
        <f>SUMPRODUCT(--ISNUMBER(FIND(A279,账单1!#REF!)),账单1!#REF!)</f>
        <v>#REF!</v>
      </c>
      <c r="C279" t="e">
        <f>SUMPRODUCT(--(LEFT(账单1!#REF!,LEN(A279))=A279),账单1!#REF!)</f>
        <v>#REF!</v>
      </c>
    </row>
    <row r="280" ht="14.5" spans="1:3">
      <c r="A280" s="1" t="s">
        <v>458</v>
      </c>
      <c r="B280" t="e">
        <f>SUMPRODUCT(--ISNUMBER(FIND(A280,账单1!#REF!)),账单1!#REF!)</f>
        <v>#REF!</v>
      </c>
      <c r="C280" t="e">
        <f>SUMPRODUCT(--(LEFT(账单1!#REF!,LEN(A280))=A280),账单1!#REF!)</f>
        <v>#REF!</v>
      </c>
    </row>
    <row r="281" ht="14.5" spans="1:3">
      <c r="A281" s="1" t="s">
        <v>459</v>
      </c>
      <c r="B281" t="e">
        <f>SUMPRODUCT(--ISNUMBER(FIND(A281,账单1!#REF!)),账单1!#REF!)</f>
        <v>#REF!</v>
      </c>
      <c r="C281" t="e">
        <f>SUMPRODUCT(--(LEFT(账单1!#REF!,LEN(A281))=A281),账单1!#REF!)</f>
        <v>#REF!</v>
      </c>
    </row>
    <row r="282" ht="14.5" spans="1:3">
      <c r="A282" s="1" t="s">
        <v>460</v>
      </c>
      <c r="B282" t="e">
        <f>SUMPRODUCT(--ISNUMBER(FIND(A282,账单1!#REF!)),账单1!#REF!)</f>
        <v>#REF!</v>
      </c>
      <c r="C282" t="e">
        <f>SUMPRODUCT(--(LEFT(账单1!#REF!,LEN(A282))=A282),账单1!#REF!)</f>
        <v>#REF!</v>
      </c>
    </row>
    <row r="283" ht="14.5" spans="1:3">
      <c r="A283" s="1" t="s">
        <v>461</v>
      </c>
      <c r="B283" t="e">
        <f>SUMPRODUCT(--ISNUMBER(FIND(A283,账单1!#REF!)),账单1!#REF!)</f>
        <v>#REF!</v>
      </c>
      <c r="C283" t="e">
        <f>SUMPRODUCT(--(LEFT(账单1!#REF!,LEN(A283))=A283),账单1!#REF!)</f>
        <v>#REF!</v>
      </c>
    </row>
    <row r="284" ht="14.5" spans="1:3">
      <c r="A284" s="1" t="s">
        <v>462</v>
      </c>
      <c r="B284" t="e">
        <f>SUMPRODUCT(--ISNUMBER(FIND(A284,账单1!#REF!)),账单1!#REF!)</f>
        <v>#REF!</v>
      </c>
      <c r="C284" t="e">
        <f>SUMPRODUCT(--(LEFT(账单1!#REF!,LEN(A284))=A284),账单1!#REF!)</f>
        <v>#REF!</v>
      </c>
    </row>
    <row r="285" ht="14.5" spans="1:3">
      <c r="A285" s="1" t="s">
        <v>463</v>
      </c>
      <c r="B285" t="e">
        <f>SUMPRODUCT(--ISNUMBER(FIND(A285,账单1!#REF!)),账单1!#REF!)</f>
        <v>#REF!</v>
      </c>
      <c r="C285" t="e">
        <f>SUMPRODUCT(--(LEFT(账单1!#REF!,LEN(A285))=A285),账单1!#REF!)</f>
        <v>#REF!</v>
      </c>
    </row>
    <row r="286" ht="14.5" spans="1:3">
      <c r="A286" s="1" t="s">
        <v>464</v>
      </c>
      <c r="B286" t="e">
        <f>SUMPRODUCT(--ISNUMBER(FIND(A286,账单1!#REF!)),账单1!#REF!)</f>
        <v>#REF!</v>
      </c>
      <c r="C286" t="e">
        <f>SUMPRODUCT(--(LEFT(账单1!#REF!,LEN(A286))=A286),账单1!#REF!)</f>
        <v>#REF!</v>
      </c>
    </row>
    <row r="287" ht="14.5" spans="1:3">
      <c r="A287" s="1" t="s">
        <v>465</v>
      </c>
      <c r="B287" t="e">
        <f>SUMPRODUCT(--ISNUMBER(FIND(A287,账单1!#REF!)),账单1!#REF!)</f>
        <v>#REF!</v>
      </c>
      <c r="C287" t="e">
        <f>SUMPRODUCT(--(LEFT(账单1!#REF!,LEN(A287))=A287),账单1!#REF!)</f>
        <v>#REF!</v>
      </c>
    </row>
    <row r="288" ht="14.5" spans="1:3">
      <c r="A288" s="1" t="s">
        <v>466</v>
      </c>
      <c r="B288" t="e">
        <f>SUMPRODUCT(--ISNUMBER(FIND(A288,账单1!#REF!)),账单1!#REF!)</f>
        <v>#REF!</v>
      </c>
      <c r="C288" t="e">
        <f>SUMPRODUCT(--(LEFT(账单1!#REF!,LEN(A288))=A288),账单1!#REF!)</f>
        <v>#REF!</v>
      </c>
    </row>
    <row r="289" ht="14.5" spans="1:3">
      <c r="A289" s="1" t="s">
        <v>467</v>
      </c>
      <c r="B289" t="e">
        <f>SUMPRODUCT(--ISNUMBER(FIND(A289,账单1!#REF!)),账单1!#REF!)</f>
        <v>#REF!</v>
      </c>
      <c r="C289" t="e">
        <f>SUMPRODUCT(--(LEFT(账单1!#REF!,LEN(A289))=A289),账单1!#REF!)</f>
        <v>#REF!</v>
      </c>
    </row>
    <row r="290" ht="14.5" spans="1:3">
      <c r="A290" s="1" t="s">
        <v>468</v>
      </c>
      <c r="B290" t="e">
        <f>SUMPRODUCT(--ISNUMBER(FIND(A290,账单1!#REF!)),账单1!#REF!)</f>
        <v>#REF!</v>
      </c>
      <c r="C290" t="e">
        <f>SUMPRODUCT(--(LEFT(账单1!#REF!,LEN(A290))=A290),账单1!#REF!)</f>
        <v>#REF!</v>
      </c>
    </row>
    <row r="291" ht="14.5" spans="1:3">
      <c r="A291" s="1" t="s">
        <v>469</v>
      </c>
      <c r="B291" t="e">
        <f>SUMPRODUCT(--ISNUMBER(FIND(A291,账单1!#REF!)),账单1!#REF!)</f>
        <v>#REF!</v>
      </c>
      <c r="C291" t="e">
        <f>SUMPRODUCT(--(LEFT(账单1!#REF!,LEN(A291))=A291),账单1!#REF!)</f>
        <v>#REF!</v>
      </c>
    </row>
    <row r="292" ht="14.5" spans="1:3">
      <c r="A292" s="1" t="s">
        <v>470</v>
      </c>
      <c r="B292" t="e">
        <f>SUMPRODUCT(--ISNUMBER(FIND(A292,账单1!#REF!)),账单1!#REF!)</f>
        <v>#REF!</v>
      </c>
      <c r="C292" t="e">
        <f>SUMPRODUCT(--(LEFT(账单1!#REF!,LEN(A292))=A292),账单1!#REF!)</f>
        <v>#REF!</v>
      </c>
    </row>
    <row r="293" ht="14.5" spans="1:3">
      <c r="A293" s="1" t="s">
        <v>471</v>
      </c>
      <c r="B293" t="e">
        <f>SUMPRODUCT(--ISNUMBER(FIND(A293,账单1!#REF!)),账单1!#REF!)</f>
        <v>#REF!</v>
      </c>
      <c r="C293" t="e">
        <f>SUMPRODUCT(--(LEFT(账单1!#REF!,LEN(A293))=A293),账单1!#REF!)</f>
        <v>#REF!</v>
      </c>
    </row>
    <row r="294" ht="14.5" spans="1:3">
      <c r="A294" s="1" t="s">
        <v>472</v>
      </c>
      <c r="B294" t="e">
        <f>SUMPRODUCT(--ISNUMBER(FIND(A294,账单1!#REF!)),账单1!#REF!)</f>
        <v>#REF!</v>
      </c>
      <c r="C294" t="e">
        <f>SUMPRODUCT(--(LEFT(账单1!#REF!,LEN(A294))=A294),账单1!#REF!)</f>
        <v>#REF!</v>
      </c>
    </row>
    <row r="295" ht="14.5" spans="1:3">
      <c r="A295" s="1" t="s">
        <v>473</v>
      </c>
      <c r="B295" t="e">
        <f>SUMPRODUCT(--ISNUMBER(FIND(A295,账单1!#REF!)),账单1!#REF!)</f>
        <v>#REF!</v>
      </c>
      <c r="C295" t="e">
        <f>SUMPRODUCT(--(LEFT(账单1!#REF!,LEN(A295))=A295),账单1!#REF!)</f>
        <v>#REF!</v>
      </c>
    </row>
    <row r="296" ht="14.5" spans="1:3">
      <c r="A296" s="1" t="s">
        <v>474</v>
      </c>
      <c r="B296" t="e">
        <f>SUMPRODUCT(--ISNUMBER(FIND(A296,账单1!#REF!)),账单1!#REF!)</f>
        <v>#REF!</v>
      </c>
      <c r="C296" t="e">
        <f>SUMPRODUCT(--(LEFT(账单1!#REF!,LEN(A296))=A296),账单1!#REF!)</f>
        <v>#REF!</v>
      </c>
    </row>
    <row r="297" ht="14.5" spans="1:3">
      <c r="A297" s="1" t="s">
        <v>475</v>
      </c>
      <c r="B297" t="e">
        <f>SUMPRODUCT(--ISNUMBER(FIND(A297,账单1!#REF!)),账单1!#REF!)</f>
        <v>#REF!</v>
      </c>
      <c r="C297" t="e">
        <f>SUMPRODUCT(--(LEFT(账单1!#REF!,LEN(A297))=A297),账单1!#REF!)</f>
        <v>#REF!</v>
      </c>
    </row>
    <row r="298" ht="14.5" spans="1:3">
      <c r="A298" s="1" t="s">
        <v>476</v>
      </c>
      <c r="B298" t="e">
        <f>SUMPRODUCT(--ISNUMBER(FIND(A298,账单1!#REF!)),账单1!#REF!)</f>
        <v>#REF!</v>
      </c>
      <c r="C298" t="e">
        <f>SUMPRODUCT(--(LEFT(账单1!#REF!,LEN(A298))=A298),账单1!#REF!)</f>
        <v>#REF!</v>
      </c>
    </row>
    <row r="299" ht="14.5" spans="1:3">
      <c r="A299" s="1" t="s">
        <v>477</v>
      </c>
      <c r="B299" t="e">
        <f>SUMPRODUCT(--ISNUMBER(FIND(A299,账单1!#REF!)),账单1!#REF!)</f>
        <v>#REF!</v>
      </c>
      <c r="C299" t="e">
        <f>SUMPRODUCT(--(LEFT(账单1!#REF!,LEN(A299))=A299),账单1!#REF!)</f>
        <v>#REF!</v>
      </c>
    </row>
    <row r="300" ht="14.5" spans="1:3">
      <c r="A300" s="1" t="s">
        <v>478</v>
      </c>
      <c r="B300" t="e">
        <f>SUMPRODUCT(--ISNUMBER(FIND(A300,账单1!#REF!)),账单1!#REF!)</f>
        <v>#REF!</v>
      </c>
      <c r="C300" t="e">
        <f>SUMPRODUCT(--(LEFT(账单1!#REF!,LEN(A300))=A300),账单1!#REF!)</f>
        <v>#REF!</v>
      </c>
    </row>
    <row r="301" ht="14.5" spans="1:3">
      <c r="A301" s="1" t="s">
        <v>131</v>
      </c>
      <c r="B301" t="e">
        <f>SUMPRODUCT(--ISNUMBER(FIND(A301,账单1!#REF!)),账单1!#REF!)</f>
        <v>#REF!</v>
      </c>
      <c r="C301" t="e">
        <f>SUMPRODUCT(--(LEFT(账单1!#REF!,LEN(A301))=A301),账单1!#REF!)</f>
        <v>#REF!</v>
      </c>
    </row>
    <row r="302" ht="14.5" spans="1:3">
      <c r="A302" s="1" t="s">
        <v>132</v>
      </c>
      <c r="B302" t="e">
        <f>SUMPRODUCT(--ISNUMBER(FIND(A302,账单1!#REF!)),账单1!#REF!)</f>
        <v>#REF!</v>
      </c>
      <c r="C302" t="e">
        <f>SUMPRODUCT(--(LEFT(账单1!#REF!,LEN(A302))=A302),账单1!#REF!)</f>
        <v>#REF!</v>
      </c>
    </row>
    <row r="303" ht="14.5" spans="1:3">
      <c r="A303" s="1" t="s">
        <v>479</v>
      </c>
      <c r="B303" t="e">
        <f>SUMPRODUCT(--ISNUMBER(FIND(A303,账单1!#REF!)),账单1!#REF!)</f>
        <v>#REF!</v>
      </c>
      <c r="C303" t="e">
        <f>SUMPRODUCT(--(LEFT(账单1!#REF!,LEN(A303))=A303),账单1!#REF!)</f>
        <v>#REF!</v>
      </c>
    </row>
    <row r="304" ht="14.5" spans="1:3">
      <c r="A304" s="1" t="s">
        <v>480</v>
      </c>
      <c r="B304" t="e">
        <f>SUMPRODUCT(--ISNUMBER(FIND(A304,账单1!#REF!)),账单1!#REF!)</f>
        <v>#REF!</v>
      </c>
      <c r="C304" t="e">
        <f>SUMPRODUCT(--(LEFT(账单1!#REF!,LEN(A304))=A304),账单1!#REF!)</f>
        <v>#REF!</v>
      </c>
    </row>
    <row r="305" ht="14.5" spans="1:3">
      <c r="A305" s="1" t="s">
        <v>481</v>
      </c>
      <c r="B305" t="e">
        <f>SUMPRODUCT(--ISNUMBER(FIND(A305,账单1!#REF!)),账单1!#REF!)</f>
        <v>#REF!</v>
      </c>
      <c r="C305" t="e">
        <f>SUMPRODUCT(--(LEFT(账单1!#REF!,LEN(A305))=A305),账单1!#REF!)</f>
        <v>#REF!</v>
      </c>
    </row>
    <row r="306" ht="14.5" spans="1:3">
      <c r="A306" s="1" t="s">
        <v>482</v>
      </c>
      <c r="B306" t="e">
        <f>SUMPRODUCT(--ISNUMBER(FIND(A306,账单1!#REF!)),账单1!#REF!)</f>
        <v>#REF!</v>
      </c>
      <c r="C306" t="e">
        <f>SUMPRODUCT(--(LEFT(账单1!#REF!,LEN(A306))=A306),账单1!#REF!)</f>
        <v>#REF!</v>
      </c>
    </row>
    <row r="307" ht="14.5" spans="1:3">
      <c r="A307" s="1" t="s">
        <v>121</v>
      </c>
      <c r="B307" t="e">
        <f>SUMPRODUCT(--ISNUMBER(FIND(A307,账单1!#REF!)),账单1!#REF!)</f>
        <v>#REF!</v>
      </c>
      <c r="C307" t="e">
        <f>SUMPRODUCT(--(LEFT(账单1!#REF!,LEN(A307))=A307),账单1!#REF!)</f>
        <v>#REF!</v>
      </c>
    </row>
    <row r="308" ht="14.5" spans="1:3">
      <c r="A308" s="1" t="s">
        <v>483</v>
      </c>
      <c r="B308" t="e">
        <f>SUMPRODUCT(--ISNUMBER(FIND(A308,账单1!#REF!)),账单1!#REF!)</f>
        <v>#REF!</v>
      </c>
      <c r="C308" t="e">
        <f>SUMPRODUCT(--(LEFT(账单1!#REF!,LEN(A308))=A308),账单1!#REF!)</f>
        <v>#REF!</v>
      </c>
    </row>
    <row r="309" ht="14.5" spans="1:3">
      <c r="A309" s="1" t="s">
        <v>484</v>
      </c>
      <c r="B309" t="e">
        <f>SUMPRODUCT(--ISNUMBER(FIND(A309,账单1!#REF!)),账单1!#REF!)</f>
        <v>#REF!</v>
      </c>
      <c r="C309" t="e">
        <f>SUMPRODUCT(--(LEFT(账单1!#REF!,LEN(A309))=A309),账单1!#REF!)</f>
        <v>#REF!</v>
      </c>
    </row>
    <row r="310" ht="14.5" spans="1:3">
      <c r="A310" s="1" t="s">
        <v>485</v>
      </c>
      <c r="B310" t="e">
        <f>SUMPRODUCT(--ISNUMBER(FIND(A310,账单1!#REF!)),账单1!#REF!)</f>
        <v>#REF!</v>
      </c>
      <c r="C310" t="e">
        <f>SUMPRODUCT(--(LEFT(账单1!#REF!,LEN(A310))=A310),账单1!#REF!)</f>
        <v>#REF!</v>
      </c>
    </row>
    <row r="311" ht="14.5" spans="1:3">
      <c r="A311" s="1" t="s">
        <v>486</v>
      </c>
      <c r="B311" t="e">
        <f>SUMPRODUCT(--ISNUMBER(FIND(A311,账单1!#REF!)),账单1!#REF!)</f>
        <v>#REF!</v>
      </c>
      <c r="C311" t="e">
        <f>SUMPRODUCT(--(LEFT(账单1!#REF!,LEN(A311))=A311),账单1!#REF!)</f>
        <v>#REF!</v>
      </c>
    </row>
    <row r="312" ht="14.5" spans="1:3">
      <c r="A312" s="1" t="s">
        <v>487</v>
      </c>
      <c r="B312" t="e">
        <f>SUMPRODUCT(--ISNUMBER(FIND(A312,账单1!#REF!)),账单1!#REF!)</f>
        <v>#REF!</v>
      </c>
      <c r="C312" t="e">
        <f>SUMPRODUCT(--(LEFT(账单1!#REF!,LEN(A312))=A312),账单1!#REF!)</f>
        <v>#REF!</v>
      </c>
    </row>
    <row r="313" ht="14.5" spans="1:3">
      <c r="A313" s="1" t="s">
        <v>125</v>
      </c>
      <c r="B313" t="e">
        <f>SUMPRODUCT(--ISNUMBER(FIND(A313,账单1!#REF!)),账单1!#REF!)</f>
        <v>#REF!</v>
      </c>
      <c r="C313" t="e">
        <f>SUMPRODUCT(--(LEFT(账单1!#REF!,LEN(A313))=A313),账单1!#REF!)</f>
        <v>#REF!</v>
      </c>
    </row>
    <row r="314" ht="14.5" spans="1:3">
      <c r="A314" s="1" t="s">
        <v>488</v>
      </c>
      <c r="B314" t="e">
        <f>SUMPRODUCT(--ISNUMBER(FIND(A314,账单1!#REF!)),账单1!#REF!)</f>
        <v>#REF!</v>
      </c>
      <c r="C314" t="e">
        <f>SUMPRODUCT(--(LEFT(账单1!#REF!,LEN(A314))=A314),账单1!#REF!)</f>
        <v>#REF!</v>
      </c>
    </row>
    <row r="315" ht="14.5" spans="1:3">
      <c r="A315" s="1" t="s">
        <v>489</v>
      </c>
      <c r="B315" t="e">
        <f>SUMPRODUCT(--ISNUMBER(FIND(A315,账单1!#REF!)),账单1!#REF!)</f>
        <v>#REF!</v>
      </c>
      <c r="C315" t="e">
        <f>SUMPRODUCT(--(LEFT(账单1!#REF!,LEN(A315))=A315),账单1!#REF!)</f>
        <v>#REF!</v>
      </c>
    </row>
    <row r="316" ht="14.5" spans="1:3">
      <c r="A316" s="1" t="s">
        <v>129</v>
      </c>
      <c r="B316" t="e">
        <f>SUMPRODUCT(--ISNUMBER(FIND(A316,账单1!#REF!)),账单1!#REF!)</f>
        <v>#REF!</v>
      </c>
      <c r="C316" t="e">
        <f>SUMPRODUCT(--(LEFT(账单1!#REF!,LEN(A316))=A316),账单1!#REF!)</f>
        <v>#REF!</v>
      </c>
    </row>
    <row r="317" ht="14.5" spans="1:3">
      <c r="A317" s="1" t="s">
        <v>490</v>
      </c>
      <c r="B317" t="e">
        <f>SUMPRODUCT(--ISNUMBER(FIND(A317,账单1!#REF!)),账单1!#REF!)</f>
        <v>#REF!</v>
      </c>
      <c r="C317" t="e">
        <f>SUMPRODUCT(--(LEFT(账单1!#REF!,LEN(A317))=A317),账单1!#REF!)</f>
        <v>#REF!</v>
      </c>
    </row>
    <row r="318" ht="14.5" spans="1:3">
      <c r="A318" s="1" t="s">
        <v>130</v>
      </c>
      <c r="B318" t="e">
        <f>SUMPRODUCT(--ISNUMBER(FIND(A318,账单1!#REF!)),账单1!#REF!)</f>
        <v>#REF!</v>
      </c>
      <c r="C318" t="e">
        <f>SUMPRODUCT(--(LEFT(账单1!#REF!,LEN(A318))=A318),账单1!#REF!)</f>
        <v>#REF!</v>
      </c>
    </row>
    <row r="319" ht="14.5" spans="1:3">
      <c r="A319" s="1" t="s">
        <v>491</v>
      </c>
      <c r="B319" t="e">
        <f>SUMPRODUCT(--ISNUMBER(FIND(A319,账单1!#REF!)),账单1!#REF!)</f>
        <v>#REF!</v>
      </c>
      <c r="C319" t="e">
        <f>SUMPRODUCT(--(LEFT(账单1!#REF!,LEN(A319))=A319),账单1!#REF!)</f>
        <v>#REF!</v>
      </c>
    </row>
    <row r="320" ht="14.5" spans="1:3">
      <c r="A320" s="1" t="s">
        <v>492</v>
      </c>
      <c r="B320" t="e">
        <f>SUMPRODUCT(--ISNUMBER(FIND(A320,账单1!#REF!)),账单1!#REF!)</f>
        <v>#REF!</v>
      </c>
      <c r="C320" t="e">
        <f>SUMPRODUCT(--(LEFT(账单1!#REF!,LEN(A320))=A320),账单1!#REF!)</f>
        <v>#REF!</v>
      </c>
    </row>
    <row r="321" ht="14.5" spans="1:3">
      <c r="A321" s="1" t="s">
        <v>493</v>
      </c>
      <c r="B321" t="e">
        <f>SUMPRODUCT(--ISNUMBER(FIND(A321,账单1!#REF!)),账单1!#REF!)</f>
        <v>#REF!</v>
      </c>
      <c r="C321" t="e">
        <f>SUMPRODUCT(--(LEFT(账单1!#REF!,LEN(A321))=A321),账单1!#REF!)</f>
        <v>#REF!</v>
      </c>
    </row>
    <row r="322" ht="14.5" spans="1:3">
      <c r="A322" s="1" t="s">
        <v>494</v>
      </c>
      <c r="B322" t="e">
        <f>SUMPRODUCT(--ISNUMBER(FIND(A322,账单1!#REF!)),账单1!#REF!)</f>
        <v>#REF!</v>
      </c>
      <c r="C322" t="e">
        <f>SUMPRODUCT(--(LEFT(账单1!#REF!,LEN(A322))=A322),账单1!#REF!)</f>
        <v>#REF!</v>
      </c>
    </row>
    <row r="323" ht="14.5" spans="1:3">
      <c r="A323" s="1" t="s">
        <v>137</v>
      </c>
      <c r="B323" t="e">
        <f>SUMPRODUCT(--ISNUMBER(FIND(A323,账单1!#REF!)),账单1!#REF!)</f>
        <v>#REF!</v>
      </c>
      <c r="C323" t="e">
        <f>SUMPRODUCT(--(LEFT(账单1!#REF!,LEN(A323))=A323),账单1!#REF!)</f>
        <v>#REF!</v>
      </c>
    </row>
    <row r="324" ht="14.5" spans="1:3">
      <c r="A324" s="1" t="s">
        <v>178</v>
      </c>
      <c r="B324" t="e">
        <f>SUMPRODUCT(--ISNUMBER(FIND(A324,账单1!#REF!)),账单1!#REF!)</f>
        <v>#REF!</v>
      </c>
      <c r="C324" t="e">
        <f>SUMPRODUCT(--(LEFT(账单1!#REF!,LEN(A324))=A324),账单1!#REF!)</f>
        <v>#REF!</v>
      </c>
    </row>
    <row r="325" ht="14.5" spans="1:3">
      <c r="A325" s="1" t="s">
        <v>495</v>
      </c>
      <c r="B325" t="e">
        <f>SUMPRODUCT(--ISNUMBER(FIND(A325,账单1!#REF!)),账单1!#REF!)</f>
        <v>#REF!</v>
      </c>
      <c r="C325" t="e">
        <f>SUMPRODUCT(--(LEFT(账单1!#REF!,LEN(A325))=A325),账单1!#REF!)</f>
        <v>#REF!</v>
      </c>
    </row>
    <row r="326" ht="14.5" spans="1:3">
      <c r="A326" s="1" t="s">
        <v>496</v>
      </c>
      <c r="B326" t="e">
        <f>SUMPRODUCT(--ISNUMBER(FIND(A326,账单1!#REF!)),账单1!#REF!)</f>
        <v>#REF!</v>
      </c>
      <c r="C326" t="e">
        <f>SUMPRODUCT(--(LEFT(账单1!#REF!,LEN(A326))=A326),账单1!#REF!)</f>
        <v>#REF!</v>
      </c>
    </row>
    <row r="327" ht="14.5" spans="1:3">
      <c r="A327" s="1" t="s">
        <v>497</v>
      </c>
      <c r="B327" t="e">
        <f>SUMPRODUCT(--ISNUMBER(FIND(A327,账单1!#REF!)),账单1!#REF!)</f>
        <v>#REF!</v>
      </c>
      <c r="C327" t="e">
        <f>SUMPRODUCT(--(LEFT(账单1!#REF!,LEN(A327))=A327),账单1!#REF!)</f>
        <v>#REF!</v>
      </c>
    </row>
    <row r="328" ht="14.5" spans="1:3">
      <c r="A328" s="1" t="s">
        <v>498</v>
      </c>
      <c r="B328" t="e">
        <f>SUMPRODUCT(--ISNUMBER(FIND(A328,账单1!#REF!)),账单1!#REF!)</f>
        <v>#REF!</v>
      </c>
      <c r="C328" t="e">
        <f>SUMPRODUCT(--(LEFT(账单1!#REF!,LEN(A328))=A328),账单1!#REF!)</f>
        <v>#REF!</v>
      </c>
    </row>
    <row r="329" ht="14.5" spans="1:3">
      <c r="A329" s="1" t="s">
        <v>499</v>
      </c>
      <c r="B329" t="e">
        <f>SUMPRODUCT(--ISNUMBER(FIND(A329,账单1!#REF!)),账单1!#REF!)</f>
        <v>#REF!</v>
      </c>
      <c r="C329" t="e">
        <f>SUMPRODUCT(--(LEFT(账单1!#REF!,LEN(A329))=A329),账单1!#REF!)</f>
        <v>#REF!</v>
      </c>
    </row>
    <row r="330" ht="14.5" spans="1:3">
      <c r="A330" s="1" t="s">
        <v>500</v>
      </c>
      <c r="B330" t="e">
        <f>SUMPRODUCT(--ISNUMBER(FIND(A330,账单1!#REF!)),账单1!#REF!)</f>
        <v>#REF!</v>
      </c>
      <c r="C330" t="e">
        <f>SUMPRODUCT(--(LEFT(账单1!#REF!,LEN(A330))=A330),账单1!#REF!)</f>
        <v>#REF!</v>
      </c>
    </row>
    <row r="331" ht="14.5" spans="1:3">
      <c r="A331" s="1" t="s">
        <v>501</v>
      </c>
      <c r="B331" t="e">
        <f>SUMPRODUCT(--ISNUMBER(FIND(A331,账单1!#REF!)),账单1!#REF!)</f>
        <v>#REF!</v>
      </c>
      <c r="C331" t="e">
        <f>SUMPRODUCT(--(LEFT(账单1!#REF!,LEN(A331))=A331),账单1!#REF!)</f>
        <v>#REF!</v>
      </c>
    </row>
    <row r="332" ht="14.5" spans="1:3">
      <c r="A332" s="1" t="s">
        <v>502</v>
      </c>
      <c r="B332" t="e">
        <f>SUMPRODUCT(--ISNUMBER(FIND(A332,账单1!#REF!)),账单1!#REF!)</f>
        <v>#REF!</v>
      </c>
      <c r="C332" t="e">
        <f>SUMPRODUCT(--(LEFT(账单1!#REF!,LEN(A332))=A332),账单1!#REF!)</f>
        <v>#REF!</v>
      </c>
    </row>
    <row r="333" ht="14.5" spans="1:3">
      <c r="A333" s="1" t="s">
        <v>140</v>
      </c>
      <c r="B333" t="e">
        <f>SUMPRODUCT(--ISNUMBER(FIND(A333,账单1!#REF!)),账单1!#REF!)</f>
        <v>#REF!</v>
      </c>
      <c r="C333" t="e">
        <f>SUMPRODUCT(--(LEFT(账单1!#REF!,LEN(A333))=A333),账单1!#REF!)</f>
        <v>#REF!</v>
      </c>
    </row>
    <row r="334" ht="14.5" spans="1:3">
      <c r="A334" s="1" t="s">
        <v>503</v>
      </c>
      <c r="B334" t="e">
        <f>SUMPRODUCT(--ISNUMBER(FIND(A334,账单1!#REF!)),账单1!#REF!)</f>
        <v>#REF!</v>
      </c>
      <c r="C334" t="e">
        <f>SUMPRODUCT(--(LEFT(账单1!#REF!,LEN(A334))=A334),账单1!#REF!)</f>
        <v>#REF!</v>
      </c>
    </row>
    <row r="335" ht="14.5" spans="1:3">
      <c r="A335" s="1" t="s">
        <v>504</v>
      </c>
      <c r="B335" t="e">
        <f>SUMPRODUCT(--ISNUMBER(FIND(A335,账单1!#REF!)),账单1!#REF!)</f>
        <v>#REF!</v>
      </c>
      <c r="C335" t="e">
        <f>SUMPRODUCT(--(LEFT(账单1!#REF!,LEN(A335))=A335),账单1!#REF!)</f>
        <v>#REF!</v>
      </c>
    </row>
    <row r="336" ht="14.5" spans="1:3">
      <c r="A336" s="1" t="s">
        <v>141</v>
      </c>
      <c r="B336" t="e">
        <f>SUMPRODUCT(--ISNUMBER(FIND(A336,账单1!#REF!)),账单1!#REF!)</f>
        <v>#REF!</v>
      </c>
      <c r="C336" t="e">
        <f>SUMPRODUCT(--(LEFT(账单1!#REF!,LEN(A336))=A336),账单1!#REF!)</f>
        <v>#REF!</v>
      </c>
    </row>
    <row r="337" ht="14.5" spans="1:3">
      <c r="A337" s="1" t="s">
        <v>505</v>
      </c>
      <c r="B337" t="e">
        <f>SUMPRODUCT(--ISNUMBER(FIND(A337,账单1!#REF!)),账单1!#REF!)</f>
        <v>#REF!</v>
      </c>
      <c r="C337" t="e">
        <f>SUMPRODUCT(--(LEFT(账单1!#REF!,LEN(A337))=A337),账单1!#REF!)</f>
        <v>#REF!</v>
      </c>
    </row>
    <row r="338" ht="14.5" spans="1:3">
      <c r="A338" s="1" t="s">
        <v>506</v>
      </c>
      <c r="B338" t="e">
        <f>SUMPRODUCT(--ISNUMBER(FIND(A338,账单1!#REF!)),账单1!#REF!)</f>
        <v>#REF!</v>
      </c>
      <c r="C338" t="e">
        <f>SUMPRODUCT(--(LEFT(账单1!#REF!,LEN(A338))=A338),账单1!#REF!)</f>
        <v>#REF!</v>
      </c>
    </row>
    <row r="339" ht="14.5" spans="1:3">
      <c r="A339" s="1" t="s">
        <v>507</v>
      </c>
      <c r="B339" t="e">
        <f>SUMPRODUCT(--ISNUMBER(FIND(A339,账单1!#REF!)),账单1!#REF!)</f>
        <v>#REF!</v>
      </c>
      <c r="C339" t="e">
        <f>SUMPRODUCT(--(LEFT(账单1!#REF!,LEN(A339))=A339),账单1!#REF!)</f>
        <v>#REF!</v>
      </c>
    </row>
    <row r="340" ht="14.5" spans="1:3">
      <c r="A340" s="1" t="s">
        <v>508</v>
      </c>
      <c r="B340" t="e">
        <f>SUMPRODUCT(--ISNUMBER(FIND(A340,账单1!#REF!)),账单1!#REF!)</f>
        <v>#REF!</v>
      </c>
      <c r="C340" t="e">
        <f>SUMPRODUCT(--(LEFT(账单1!#REF!,LEN(A340))=A340),账单1!#REF!)</f>
        <v>#REF!</v>
      </c>
    </row>
    <row r="341" ht="14.5" spans="1:3">
      <c r="A341" s="1" t="s">
        <v>509</v>
      </c>
      <c r="B341" t="e">
        <f>SUMPRODUCT(--ISNUMBER(FIND(A341,账单1!#REF!)),账单1!#REF!)</f>
        <v>#REF!</v>
      </c>
      <c r="C341" t="e">
        <f>SUMPRODUCT(--(LEFT(账单1!#REF!,LEN(A341))=A341),账单1!#REF!)</f>
        <v>#REF!</v>
      </c>
    </row>
    <row r="342" ht="14.5" spans="1:3">
      <c r="A342" s="1" t="s">
        <v>510</v>
      </c>
      <c r="B342" t="e">
        <f>SUMPRODUCT(--ISNUMBER(FIND(A342,账单1!#REF!)),账单1!#REF!)</f>
        <v>#REF!</v>
      </c>
      <c r="C342" t="e">
        <f>SUMPRODUCT(--(LEFT(账单1!#REF!,LEN(A342))=A342),账单1!#REF!)</f>
        <v>#REF!</v>
      </c>
    </row>
    <row r="343" ht="14.5" spans="1:3">
      <c r="A343" s="1" t="s">
        <v>511</v>
      </c>
      <c r="B343" t="e">
        <f>SUMPRODUCT(--ISNUMBER(FIND(A343,账单1!#REF!)),账单1!#REF!)</f>
        <v>#REF!</v>
      </c>
      <c r="C343" t="e">
        <f>SUMPRODUCT(--(LEFT(账单1!#REF!,LEN(A343))=A343),账单1!#REF!)</f>
        <v>#REF!</v>
      </c>
    </row>
    <row r="344" ht="14.5" spans="1:3">
      <c r="A344" s="1" t="s">
        <v>184</v>
      </c>
      <c r="B344" t="e">
        <f>SUMPRODUCT(--ISNUMBER(FIND(A344,账单1!#REF!)),账单1!#REF!)</f>
        <v>#REF!</v>
      </c>
      <c r="C344" t="e">
        <f>SUMPRODUCT(--(LEFT(账单1!#REF!,LEN(A344))=A344),账单1!#REF!)</f>
        <v>#REF!</v>
      </c>
    </row>
    <row r="345" ht="14.5" spans="1:3">
      <c r="A345" s="1" t="s">
        <v>512</v>
      </c>
      <c r="B345" t="e">
        <f>SUMPRODUCT(--ISNUMBER(FIND(A345,账单1!#REF!)),账单1!#REF!)</f>
        <v>#REF!</v>
      </c>
      <c r="C345" t="e">
        <f>SUMPRODUCT(--(LEFT(账单1!#REF!,LEN(A345))=A345),账单1!#REF!)</f>
        <v>#REF!</v>
      </c>
    </row>
    <row r="346" ht="14.5" spans="1:3">
      <c r="A346" s="1" t="s">
        <v>513</v>
      </c>
      <c r="B346" t="e">
        <f>SUMPRODUCT(--ISNUMBER(FIND(A346,账单1!#REF!)),账单1!#REF!)</f>
        <v>#REF!</v>
      </c>
      <c r="C346" t="e">
        <f>SUMPRODUCT(--(LEFT(账单1!#REF!,LEN(A346))=A346),账单1!#REF!)</f>
        <v>#REF!</v>
      </c>
    </row>
    <row r="347" ht="14.5" spans="1:3">
      <c r="A347" s="1" t="s">
        <v>168</v>
      </c>
      <c r="B347" t="e">
        <f>SUMPRODUCT(--ISNUMBER(FIND(A347,账单1!#REF!)),账单1!#REF!)</f>
        <v>#REF!</v>
      </c>
      <c r="C347" t="e">
        <f>SUMPRODUCT(--(LEFT(账单1!#REF!,LEN(A347))=A347),账单1!#REF!)</f>
        <v>#REF!</v>
      </c>
    </row>
    <row r="348" ht="14.5" spans="1:3">
      <c r="A348" s="1" t="s">
        <v>170</v>
      </c>
      <c r="B348" t="e">
        <f>SUMPRODUCT(--ISNUMBER(FIND(A348,账单1!#REF!)),账单1!#REF!)</f>
        <v>#REF!</v>
      </c>
      <c r="C348" t="e">
        <f>SUMPRODUCT(--(LEFT(账单1!#REF!,LEN(A348))=A348),账单1!#REF!)</f>
        <v>#REF!</v>
      </c>
    </row>
    <row r="349" ht="14.5" spans="1:3">
      <c r="A349" s="1" t="s">
        <v>514</v>
      </c>
      <c r="B349" t="e">
        <f>SUMPRODUCT(--ISNUMBER(FIND(A349,账单1!#REF!)),账单1!#REF!)</f>
        <v>#REF!</v>
      </c>
      <c r="C349" t="e">
        <f>SUMPRODUCT(--(LEFT(账单1!#REF!,LEN(A349))=A349),账单1!#REF!)</f>
        <v>#REF!</v>
      </c>
    </row>
    <row r="350" ht="14.5" spans="1:3">
      <c r="A350" s="1" t="s">
        <v>162</v>
      </c>
      <c r="B350" t="e">
        <f>SUMPRODUCT(--ISNUMBER(FIND(A350,账单1!#REF!)),账单1!#REF!)</f>
        <v>#REF!</v>
      </c>
      <c r="C350" t="e">
        <f>SUMPRODUCT(--(LEFT(账单1!#REF!,LEN(A350))=A350),账单1!#REF!)</f>
        <v>#REF!</v>
      </c>
    </row>
    <row r="351" ht="14.5" spans="1:3">
      <c r="A351" s="1" t="s">
        <v>515</v>
      </c>
      <c r="B351" t="e">
        <f>SUMPRODUCT(--ISNUMBER(FIND(A351,账单1!#REF!)),账单1!#REF!)</f>
        <v>#REF!</v>
      </c>
      <c r="C351" t="e">
        <f>SUMPRODUCT(--(LEFT(账单1!#REF!,LEN(A351))=A351),账单1!#REF!)</f>
        <v>#REF!</v>
      </c>
    </row>
    <row r="352" ht="14.5" spans="1:3">
      <c r="A352" s="1" t="s">
        <v>516</v>
      </c>
      <c r="B352" t="e">
        <f>SUMPRODUCT(--ISNUMBER(FIND(A352,账单1!#REF!)),账单1!#REF!)</f>
        <v>#REF!</v>
      </c>
      <c r="C352" t="e">
        <f>SUMPRODUCT(--(LEFT(账单1!#REF!,LEN(A352))=A352),账单1!#REF!)</f>
        <v>#REF!</v>
      </c>
    </row>
    <row r="353" ht="14.5" spans="1:3">
      <c r="A353" s="1" t="s">
        <v>517</v>
      </c>
      <c r="B353" t="e">
        <f>SUMPRODUCT(--ISNUMBER(FIND(A353,账单1!#REF!)),账单1!#REF!)</f>
        <v>#REF!</v>
      </c>
      <c r="C353" t="e">
        <f>SUMPRODUCT(--(LEFT(账单1!#REF!,LEN(A353))=A353),账单1!#REF!)</f>
        <v>#REF!</v>
      </c>
    </row>
    <row r="354" ht="14.5" spans="1:3">
      <c r="A354" s="1" t="s">
        <v>518</v>
      </c>
      <c r="B354" t="e">
        <f>SUMPRODUCT(--ISNUMBER(FIND(A354,账单1!#REF!)),账单1!#REF!)</f>
        <v>#REF!</v>
      </c>
      <c r="C354" t="e">
        <f>SUMPRODUCT(--(LEFT(账单1!#REF!,LEN(A354))=A354),账单1!#REF!)</f>
        <v>#REF!</v>
      </c>
    </row>
    <row r="355" ht="14.5" spans="1:3">
      <c r="A355" s="1" t="s">
        <v>146</v>
      </c>
      <c r="B355" t="e">
        <f>SUMPRODUCT(--ISNUMBER(FIND(A355,账单1!#REF!)),账单1!#REF!)</f>
        <v>#REF!</v>
      </c>
      <c r="C355" t="e">
        <f>SUMPRODUCT(--(LEFT(账单1!#REF!,LEN(A355))=A355),账单1!#REF!)</f>
        <v>#REF!</v>
      </c>
    </row>
    <row r="356" ht="14.5" spans="1:3">
      <c r="A356" s="1" t="s">
        <v>185</v>
      </c>
      <c r="B356" t="e">
        <f>SUMPRODUCT(--ISNUMBER(FIND(A356,账单1!#REF!)),账单1!#REF!)</f>
        <v>#REF!</v>
      </c>
      <c r="C356" t="e">
        <f>SUMPRODUCT(--(LEFT(账单1!#REF!,LEN(A356))=A356),账单1!#REF!)</f>
        <v>#REF!</v>
      </c>
    </row>
    <row r="357" ht="14.5" spans="1:3">
      <c r="A357" s="1" t="s">
        <v>519</v>
      </c>
      <c r="B357" t="e">
        <f>SUMPRODUCT(--ISNUMBER(FIND(A357,账单1!#REF!)),账单1!#REF!)</f>
        <v>#REF!</v>
      </c>
      <c r="C357" t="e">
        <f>SUMPRODUCT(--(LEFT(账单1!#REF!,LEN(A357))=A357),账单1!#REF!)</f>
        <v>#REF!</v>
      </c>
    </row>
    <row r="358" ht="14.5" spans="1:3">
      <c r="A358" s="1" t="s">
        <v>520</v>
      </c>
      <c r="B358" t="e">
        <f>SUMPRODUCT(--ISNUMBER(FIND(A358,账单1!#REF!)),账单1!#REF!)</f>
        <v>#REF!</v>
      </c>
      <c r="C358" t="e">
        <f>SUMPRODUCT(--(LEFT(账单1!#REF!,LEN(A358))=A358),账单1!#REF!)</f>
        <v>#REF!</v>
      </c>
    </row>
    <row r="359" ht="14.5" spans="1:3">
      <c r="A359" s="1" t="s">
        <v>521</v>
      </c>
      <c r="B359" t="e">
        <f>SUMPRODUCT(--ISNUMBER(FIND(A359,账单1!#REF!)),账单1!#REF!)</f>
        <v>#REF!</v>
      </c>
      <c r="C359" t="e">
        <f>SUMPRODUCT(--(LEFT(账单1!#REF!,LEN(A359))=A359),账单1!#REF!)</f>
        <v>#REF!</v>
      </c>
    </row>
    <row r="360" ht="14.5" spans="1:3">
      <c r="A360" s="1" t="s">
        <v>522</v>
      </c>
      <c r="B360" t="e">
        <f>SUMPRODUCT(--ISNUMBER(FIND(A360,账单1!#REF!)),账单1!#REF!)</f>
        <v>#REF!</v>
      </c>
      <c r="C360" t="e">
        <f>SUMPRODUCT(--(LEFT(账单1!#REF!,LEN(A360))=A360),账单1!#REF!)</f>
        <v>#REF!</v>
      </c>
    </row>
    <row r="361" ht="14.5" spans="1:3">
      <c r="A361" s="1" t="s">
        <v>148</v>
      </c>
      <c r="B361" t="e">
        <f>SUMPRODUCT(--ISNUMBER(FIND(A361,账单1!#REF!)),账单1!#REF!)</f>
        <v>#REF!</v>
      </c>
      <c r="C361" t="e">
        <f>SUMPRODUCT(--(LEFT(账单1!#REF!,LEN(A361))=A361),账单1!#REF!)</f>
        <v>#REF!</v>
      </c>
    </row>
    <row r="362" ht="14.5" spans="1:3">
      <c r="A362" s="1" t="s">
        <v>523</v>
      </c>
      <c r="B362" t="e">
        <f>SUMPRODUCT(--ISNUMBER(FIND(A362,账单1!#REF!)),账单1!#REF!)</f>
        <v>#REF!</v>
      </c>
      <c r="C362" t="e">
        <f>SUMPRODUCT(--(LEFT(账单1!#REF!,LEN(A362))=A362),账单1!#REF!)</f>
        <v>#REF!</v>
      </c>
    </row>
    <row r="363" ht="14.5" spans="1:3">
      <c r="A363" s="1" t="s">
        <v>524</v>
      </c>
      <c r="B363" t="e">
        <f>SUMPRODUCT(--ISNUMBER(FIND(A363,账单1!#REF!)),账单1!#REF!)</f>
        <v>#REF!</v>
      </c>
      <c r="C363" t="e">
        <f>SUMPRODUCT(--(LEFT(账单1!#REF!,LEN(A363))=A363),账单1!#REF!)</f>
        <v>#REF!</v>
      </c>
    </row>
    <row r="364" ht="14.5" spans="1:3">
      <c r="A364" s="1" t="s">
        <v>525</v>
      </c>
      <c r="B364" t="e">
        <f>SUMPRODUCT(--ISNUMBER(FIND(A364,账单1!#REF!)),账单1!#REF!)</f>
        <v>#REF!</v>
      </c>
      <c r="C364" t="e">
        <f>SUMPRODUCT(--(LEFT(账单1!#REF!,LEN(A364))=A364),账单1!#REF!)</f>
        <v>#REF!</v>
      </c>
    </row>
    <row r="365" ht="14.5" spans="1:3">
      <c r="A365" s="1" t="s">
        <v>526</v>
      </c>
      <c r="B365" t="e">
        <f>SUMPRODUCT(--ISNUMBER(FIND(A365,账单1!#REF!)),账单1!#REF!)</f>
        <v>#REF!</v>
      </c>
      <c r="C365" t="e">
        <f>SUMPRODUCT(--(LEFT(账单1!#REF!,LEN(A365))=A365),账单1!#REF!)</f>
        <v>#REF!</v>
      </c>
    </row>
    <row r="366" ht="14.5" spans="1:3">
      <c r="A366" s="1" t="s">
        <v>527</v>
      </c>
      <c r="B366" t="e">
        <f>SUMPRODUCT(--ISNUMBER(FIND(A366,账单1!#REF!)),账单1!#REF!)</f>
        <v>#REF!</v>
      </c>
      <c r="C366" t="e">
        <f>SUMPRODUCT(--(LEFT(账单1!#REF!,LEN(A366))=A366),账单1!#REF!)</f>
        <v>#REF!</v>
      </c>
    </row>
    <row r="367" ht="14.5" spans="1:3">
      <c r="A367" s="1" t="s">
        <v>528</v>
      </c>
      <c r="B367" t="e">
        <f>SUMPRODUCT(--ISNUMBER(FIND(A367,账单1!#REF!)),账单1!#REF!)</f>
        <v>#REF!</v>
      </c>
      <c r="C367" t="e">
        <f>SUMPRODUCT(--(LEFT(账单1!#REF!,LEN(A367))=A367),账单1!#REF!)</f>
        <v>#REF!</v>
      </c>
    </row>
    <row r="368" ht="14.5" spans="1:3">
      <c r="A368" s="1" t="s">
        <v>529</v>
      </c>
      <c r="B368" t="e">
        <f>SUMPRODUCT(--ISNUMBER(FIND(A368,账单1!#REF!)),账单1!#REF!)</f>
        <v>#REF!</v>
      </c>
      <c r="C368" t="e">
        <f>SUMPRODUCT(--(LEFT(账单1!#REF!,LEN(A368))=A368),账单1!#REF!)</f>
        <v>#REF!</v>
      </c>
    </row>
    <row r="369" ht="14.5" spans="1:3">
      <c r="A369" s="1" t="s">
        <v>530</v>
      </c>
      <c r="B369" t="e">
        <f>SUMPRODUCT(--ISNUMBER(FIND(A369,账单1!#REF!)),账单1!#REF!)</f>
        <v>#REF!</v>
      </c>
      <c r="C369" t="e">
        <f>SUMPRODUCT(--(LEFT(账单1!#REF!,LEN(A369))=A369),账单1!#REF!)</f>
        <v>#REF!</v>
      </c>
    </row>
    <row r="370" ht="14.5" spans="1:3">
      <c r="A370" s="1" t="s">
        <v>531</v>
      </c>
      <c r="B370" t="e">
        <f>SUMPRODUCT(--ISNUMBER(FIND(A370,账单1!#REF!)),账单1!#REF!)</f>
        <v>#REF!</v>
      </c>
      <c r="C370" t="e">
        <f>SUMPRODUCT(--(LEFT(账单1!#REF!,LEN(A370))=A370),账单1!#REF!)</f>
        <v>#REF!</v>
      </c>
    </row>
    <row r="371" ht="14.5" spans="1:3">
      <c r="A371" s="1" t="s">
        <v>532</v>
      </c>
      <c r="B371" t="e">
        <f>SUMPRODUCT(--ISNUMBER(FIND(A371,账单1!#REF!)),账单1!#REF!)</f>
        <v>#REF!</v>
      </c>
      <c r="C371" t="e">
        <f>SUMPRODUCT(--(LEFT(账单1!#REF!,LEN(A371))=A371),账单1!#REF!)</f>
        <v>#REF!</v>
      </c>
    </row>
    <row r="372" ht="14.5" spans="1:3">
      <c r="A372" s="1" t="s">
        <v>533</v>
      </c>
      <c r="B372" t="e">
        <f>SUMPRODUCT(--ISNUMBER(FIND(A372,账单1!#REF!)),账单1!#REF!)</f>
        <v>#REF!</v>
      </c>
      <c r="C372" t="e">
        <f>SUMPRODUCT(--(LEFT(账单1!#REF!,LEN(A372))=A372),账单1!#REF!)</f>
        <v>#REF!</v>
      </c>
    </row>
    <row r="373" ht="14.5" spans="1:3">
      <c r="A373" s="1" t="s">
        <v>534</v>
      </c>
      <c r="B373" t="e">
        <f>SUMPRODUCT(--ISNUMBER(FIND(A373,账单1!#REF!)),账单1!#REF!)</f>
        <v>#REF!</v>
      </c>
      <c r="C373" t="e">
        <f>SUMPRODUCT(--(LEFT(账单1!#REF!,LEN(A373))=A373),账单1!#REF!)</f>
        <v>#REF!</v>
      </c>
    </row>
    <row r="374" ht="14.5" spans="1:3">
      <c r="A374" s="1" t="s">
        <v>151</v>
      </c>
      <c r="B374" t="e">
        <f>SUMPRODUCT(--ISNUMBER(FIND(A374,账单1!#REF!)),账单1!#REF!)</f>
        <v>#REF!</v>
      </c>
      <c r="C374" t="e">
        <f>SUMPRODUCT(--(LEFT(账单1!#REF!,LEN(A374))=A374),账单1!#REF!)</f>
        <v>#REF!</v>
      </c>
    </row>
    <row r="375" ht="14.5" spans="1:3">
      <c r="A375" s="1" t="s">
        <v>535</v>
      </c>
      <c r="B375" t="e">
        <f>SUMPRODUCT(--ISNUMBER(FIND(A375,账单1!#REF!)),账单1!#REF!)</f>
        <v>#REF!</v>
      </c>
      <c r="C375" t="e">
        <f>SUMPRODUCT(--(LEFT(账单1!#REF!,LEN(A375))=A375),账单1!#REF!)</f>
        <v>#REF!</v>
      </c>
    </row>
    <row r="376" ht="14.5" spans="1:3">
      <c r="A376" s="1" t="s">
        <v>536</v>
      </c>
      <c r="B376" t="e">
        <f>SUMPRODUCT(--ISNUMBER(FIND(A376,账单1!#REF!)),账单1!#REF!)</f>
        <v>#REF!</v>
      </c>
      <c r="C376" t="e">
        <f>SUMPRODUCT(--(LEFT(账单1!#REF!,LEN(A376))=A376),账单1!#REF!)</f>
        <v>#REF!</v>
      </c>
    </row>
    <row r="377" ht="14.5" spans="1:3">
      <c r="A377" s="1" t="s">
        <v>537</v>
      </c>
      <c r="B377" t="e">
        <f>SUMPRODUCT(--ISNUMBER(FIND(A377,账单1!#REF!)),账单1!#REF!)</f>
        <v>#REF!</v>
      </c>
      <c r="C377" t="e">
        <f>SUMPRODUCT(--(LEFT(账单1!#REF!,LEN(A377))=A377),账单1!#REF!)</f>
        <v>#REF!</v>
      </c>
    </row>
    <row r="378" ht="14.5" spans="1:3">
      <c r="A378" s="1" t="s">
        <v>538</v>
      </c>
      <c r="B378" t="e">
        <f>SUMPRODUCT(--ISNUMBER(FIND(A378,账单1!#REF!)),账单1!#REF!)</f>
        <v>#REF!</v>
      </c>
      <c r="C378" t="e">
        <f>SUMPRODUCT(--(LEFT(账单1!#REF!,LEN(A378))=A378),账单1!#REF!)</f>
        <v>#REF!</v>
      </c>
    </row>
    <row r="379" ht="14.5" spans="1:3">
      <c r="A379" s="1" t="s">
        <v>539</v>
      </c>
      <c r="B379" t="e">
        <f>SUMPRODUCT(--ISNUMBER(FIND(A379,账单1!#REF!)),账单1!#REF!)</f>
        <v>#REF!</v>
      </c>
      <c r="C379" t="e">
        <f>SUMPRODUCT(--(LEFT(账单1!#REF!,LEN(A379))=A379),账单1!#REF!)</f>
        <v>#REF!</v>
      </c>
    </row>
    <row r="380" ht="14.5" spans="1:3">
      <c r="A380" s="1" t="s">
        <v>152</v>
      </c>
      <c r="B380" t="e">
        <f>SUMPRODUCT(--ISNUMBER(FIND(A380,账单1!#REF!)),账单1!#REF!)</f>
        <v>#REF!</v>
      </c>
      <c r="C380" t="e">
        <f>SUMPRODUCT(--(LEFT(账单1!#REF!,LEN(A380))=A380),账单1!#REF!)</f>
        <v>#REF!</v>
      </c>
    </row>
    <row r="381" ht="14.5" spans="1:3">
      <c r="A381" s="1" t="s">
        <v>153</v>
      </c>
      <c r="B381" t="e">
        <f>SUMPRODUCT(--ISNUMBER(FIND(A381,账单1!#REF!)),账单1!#REF!)</f>
        <v>#REF!</v>
      </c>
      <c r="C381" t="e">
        <f>SUMPRODUCT(--(LEFT(账单1!#REF!,LEN(A381))=A381),账单1!#REF!)</f>
        <v>#REF!</v>
      </c>
    </row>
    <row r="382" ht="14.5" spans="1:3">
      <c r="A382" s="1" t="s">
        <v>157</v>
      </c>
      <c r="B382" t="e">
        <f>SUMPRODUCT(--ISNUMBER(FIND(A382,账单1!#REF!)),账单1!#REF!)</f>
        <v>#REF!</v>
      </c>
      <c r="C382" t="e">
        <f>SUMPRODUCT(--(LEFT(账单1!#REF!,LEN(A382))=A382),账单1!#REF!)</f>
        <v>#REF!</v>
      </c>
    </row>
    <row r="383" ht="14.5" spans="1:3">
      <c r="A383" s="1" t="s">
        <v>540</v>
      </c>
      <c r="B383" t="e">
        <f>SUMPRODUCT(--ISNUMBER(FIND(A383,账单1!#REF!)),账单1!#REF!)</f>
        <v>#REF!</v>
      </c>
      <c r="C383" t="e">
        <f>SUMPRODUCT(--(LEFT(账单1!#REF!,LEN(A383))=A383),账单1!#REF!)</f>
        <v>#REF!</v>
      </c>
    </row>
    <row r="384" ht="14.5" spans="1:3">
      <c r="A384" s="1" t="s">
        <v>541</v>
      </c>
      <c r="B384" t="e">
        <f>SUMPRODUCT(--ISNUMBER(FIND(A384,账单1!#REF!)),账单1!#REF!)</f>
        <v>#REF!</v>
      </c>
      <c r="C384" t="e">
        <f>SUMPRODUCT(--(LEFT(账单1!#REF!,LEN(A384))=A384),账单1!#REF!)</f>
        <v>#REF!</v>
      </c>
    </row>
    <row r="385" ht="14.5" spans="1:3">
      <c r="A385" s="1" t="s">
        <v>542</v>
      </c>
      <c r="B385" t="e">
        <f>SUMPRODUCT(--ISNUMBER(FIND(A385,账单1!#REF!)),账单1!#REF!)</f>
        <v>#REF!</v>
      </c>
      <c r="C385" t="e">
        <f>SUMPRODUCT(--(LEFT(账单1!#REF!,LEN(A385))=A385),账单1!#REF!)</f>
        <v>#REF!</v>
      </c>
    </row>
    <row r="386" ht="14.5" spans="1:3">
      <c r="A386" s="1" t="s">
        <v>543</v>
      </c>
      <c r="B386" t="e">
        <f>SUMPRODUCT(--ISNUMBER(FIND(A386,账单1!#REF!)),账单1!#REF!)</f>
        <v>#REF!</v>
      </c>
      <c r="C386" t="e">
        <f>SUMPRODUCT(--(LEFT(账单1!#REF!,LEN(A386))=A386),账单1!#REF!)</f>
        <v>#REF!</v>
      </c>
    </row>
    <row r="387" ht="14.5" spans="1:3">
      <c r="A387" s="1" t="s">
        <v>544</v>
      </c>
      <c r="B387" t="e">
        <f>SUMPRODUCT(--ISNUMBER(FIND(A387,账单1!#REF!)),账单1!#REF!)</f>
        <v>#REF!</v>
      </c>
      <c r="C387" t="e">
        <f>SUMPRODUCT(--(LEFT(账单1!#REF!,LEN(A387))=A387),账单1!#REF!)</f>
        <v>#REF!</v>
      </c>
    </row>
    <row r="388" ht="14.5" spans="1:3">
      <c r="A388" s="1" t="s">
        <v>154</v>
      </c>
      <c r="B388" t="e">
        <f>SUMPRODUCT(--ISNUMBER(FIND(A388,账单1!#REF!)),账单1!#REF!)</f>
        <v>#REF!</v>
      </c>
      <c r="C388" t="e">
        <f>SUMPRODUCT(--(LEFT(账单1!#REF!,LEN(A388))=A388),账单1!#REF!)</f>
        <v>#REF!</v>
      </c>
    </row>
    <row r="389" ht="14.5" spans="1:3">
      <c r="A389" s="1" t="s">
        <v>158</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2023-02-02T07:45:01Z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